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3" activeTab="2"/>
  </bookViews>
  <sheets>
    <sheet name="封面" sheetId="13" r:id="rId1"/>
    <sheet name="编制说明" sheetId="12" r:id="rId2"/>
    <sheet name="钢结构管廊" sheetId="4" r:id="rId3"/>
  </sheets>
  <externalReferences>
    <externalReference r:id="rId4"/>
    <externalReference r:id="rId5"/>
  </externalReferences>
  <definedNames>
    <definedName name="_xlnm.Print_Area" localSheetId="2">钢结构管廊!$A$1:$M$21</definedName>
    <definedName name="_xlnm._FilterDatabase" localSheetId="2" hidden="1">钢结构管廊!#REF!</definedName>
    <definedName name="蓝色">'[1]3 付款计划-按供应商'!$L$4,'[1]3 付款计划-按供应商'!$L$13,'[1]3 付款计划-按供应商'!$L$33,'[1]3 付款计划-按供应商'!$L$35,'[1]3 付款计划-按供应商'!$L$49,'[1]3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付款计划-按供应商'!$I$282,'[1]3 付款计划-按供应商'!$K$282</definedName>
    <definedName name="蓝色1">'[1]3 付款计划-按供应商'!$L$4,'[1]3 付款计划-按供应商'!$L$13,'[1]3 付款计划-按供应商'!$L$33,'[1]3 付款计划-按供应商'!$L$35,'[1]3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</definedName>
    <definedName name="A">EVALUATE(#REF!)</definedName>
    <definedName name="E">EVALUATE([2]钢构计算稿!$D$3:$D$9)</definedName>
    <definedName name="IF">#REF!</definedName>
    <definedName name="q">EVALUATE(#REF!)</definedName>
    <definedName name="QQ">IF([2]钢构计算稿!$D1="","",EVALUATE(SUBSTITUTE(SUBSTITUTE([2]钢构计算稿!$D1,"【","*istext(""【"),"】","】"")")))</definedName>
    <definedName name="W">IF(#REF!="","",EVALUATE(SUBSTITUTE(SUBSTITUTE(#REF!,"【","*istext(""【"),"】","】"")")))</definedName>
    <definedName name="X">EVALUATE(#REF!)</definedName>
    <definedName name="标高">#REF!</definedName>
    <definedName name="承台">#REF!</definedName>
    <definedName name="承台编号">#REF!</definedName>
    <definedName name="地坪标高">#REF!</definedName>
    <definedName name="工程量计算">EVALUATE(#REF!)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数量">#REF!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B" localSheetId="1">EVALUATE(#REF!)</definedName>
    <definedName name="D" localSheetId="1">EVALUATE(#REF!)</definedName>
    <definedName name="GG" localSheetId="1">EVALUATE(#REF!)</definedName>
    <definedName name="i" localSheetId="1">EVALUATE(#REF!)</definedName>
    <definedName name="L" localSheetId="1">EVALUATE(#REF!)</definedName>
    <definedName name="_xlnm.Print_Area" localSheetId="1">编制说明!$A$1:$I$15</definedName>
    <definedName name="B" localSheetId="0">EVALUATE(#REF!)</definedName>
    <definedName name="D" localSheetId="0">EVALUATE([2]钢构计算稿!$D:$D)</definedName>
    <definedName name="GG" localSheetId="0">EVALUATE(#REF!)</definedName>
    <definedName name="i" localSheetId="0">EVALUATE(#REF!)</definedName>
    <definedName name="L" localSheetId="0">EVALUATE(#REF!)</definedName>
    <definedName name="_xlnm.Print_Area" localSheetId="0">封面!$A$1:$D$19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<sst xmlns="http://schemas.openxmlformats.org/spreadsheetml/2006/main" count="81" uniqueCount="67">
  <si>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t>莞市常平镇环保专业基地洗水、印花污水处理厂-3号水池、配水井-钢结构管廊工程</t>
  </si>
  <si>
    <t>招标清单</t>
  </si>
  <si>
    <t>投标总价：</t>
  </si>
  <si>
    <t>元</t>
  </si>
  <si>
    <t xml:space="preserve">             大写：</t>
  </si>
  <si>
    <t>发包单位:</t>
  </si>
  <si>
    <t>东莞市中泰建安工程有限公司</t>
  </si>
  <si>
    <t xml:space="preserve">       投标单位:</t>
  </si>
  <si>
    <t>日    期:</t>
  </si>
  <si>
    <t>编 制 说 明</t>
  </si>
  <si>
    <t>一、工程名称：东莞市常平镇环保专业基地洗水、印花污水处理厂-3号水池、配水井-钢结构管廊工程</t>
  </si>
  <si>
    <t>二、清单编制依据：</t>
  </si>
  <si>
    <t xml:space="preserve">    1、图纸：依据东莞市常平镇环保专业基地洗水、印花污水处理厂-3号水池、配水井-结构专业分册（日期：2025年10月）进行编制。</t>
  </si>
  <si>
    <t xml:space="preserve">    2、交楼标准：常平镇环保专业基地洗水、印花污水处理厂3号水池交楼标准（甲方签字确认2025.6.13版本）</t>
  </si>
  <si>
    <t xml:space="preserve">    3、材料品牌表：联系函编号：RJGC-20250709-1310及其附件</t>
  </si>
  <si>
    <t>三、计价方式：</t>
  </si>
  <si>
    <t xml:space="preserve">    1、本工程采用全费用综合单价包干方式，由投标单位包工包料完成。</t>
  </si>
  <si>
    <t>四、其它说明：</t>
  </si>
  <si>
    <t xml:space="preserve">    1、基础螺栓由甲方负责预埋。</t>
  </si>
  <si>
    <t>结构管廊工程报价清单2026.01.29（包工包料）</t>
  </si>
  <si>
    <t>工程名称：东莞市常平镇环保专业基地洗水、印花污水处理厂-钢结构管廊工程</t>
  </si>
  <si>
    <t>序号</t>
  </si>
  <si>
    <t>项目名称</t>
  </si>
  <si>
    <t>项目特征描述</t>
  </si>
  <si>
    <t>工程量计算规则</t>
  </si>
  <si>
    <t>计量单位</t>
  </si>
  <si>
    <t>暂定工程量A</t>
  </si>
  <si>
    <t>人工费B
（元）</t>
  </si>
  <si>
    <t>主材费C
（元）</t>
  </si>
  <si>
    <t>辅材费D
（元）</t>
  </si>
  <si>
    <t>除主材、辅材、人工费、税金以外的其他费用E（元）</t>
  </si>
  <si>
    <t>不含税
综合单价F=B+C+D+E
（元）</t>
  </si>
  <si>
    <t>不含税
综合合价G=A*F
（元）</t>
  </si>
  <si>
    <t>备注</t>
  </si>
  <si>
    <t>钢柱</t>
  </si>
  <si>
    <t>1、钢材品种、规格：热轧型H型钢（含连接件及螺栓）
2、抛丸除锈处理,不得以手工除锈,洁度须符合GB8923 Sa2.5级规定
3、防腐涂料:底漆:a环氧富锌底漆不少于2遍,干膜厚度不小于70μm;b中间漆:快干环氧云铁中间漆不少于2遍,干膜厚度不小干70μm;c面漆:丙烯酸聚氨酯面漆不少于2遍,干膜厚度不小于100μm。
4、具体做法详见招标图纸及交楼标准</t>
  </si>
  <si>
    <t>按设计深化图纸以“t”计算</t>
  </si>
  <si>
    <t>t</t>
  </si>
  <si>
    <t>钢梁</t>
  </si>
  <si>
    <t>1、钢材品种、规格：热轧型H型钢、热轧普通槽钢（含连接件及螺栓）
2、抛丸除锈处理,不得以手工除锈,洁度须符合GB8923 Sa2.5级规定
3、防腐涂料:底漆:a环氧富锌底漆不少于2遍,干膜厚度不小于70μm;b中间漆:快干环氧云铁中间漆不少于2遍,干膜厚度不小干70μm;c面漆:丙烯酸聚氨酯面漆不少于2遍,干膜厚度不小于100μm。
5、具体做法详见招标图纸及交楼标准</t>
  </si>
  <si>
    <t>钢楼梯</t>
  </si>
  <si>
    <t>1、钢材品种、规格：热轧普通槽钢、4mm厚花纹钢板（含连接件及螺栓）
2、抛丸除锈处理,不得以手工除锈,洁度须符合GB8923 Sa2.5级规定
3、防腐涂料:底漆:a环氧富锌底漆不少于2遍,干膜厚度不小于70μm;b中间漆:快干环氧云铁中间漆不少于2遍,干膜厚度不小干70μm;c面漆:丙烯酸聚氨酯面漆不少于2遍,干膜厚度不小于100μm。
4、具体做法详见招标图纸及交楼标准</t>
  </si>
  <si>
    <t>热浸锌格栅盖板（G403/30/50WFG）</t>
  </si>
  <si>
    <t>1、30*3镀锌扁铁      
2、满铺G403/30/50WFG热浸锌格栅盖板  
3、具体做法详见招标图纸及交楼标准</t>
  </si>
  <si>
    <t>按设计深化图纸以水平投影面积计算</t>
  </si>
  <si>
    <t>m2</t>
  </si>
  <si>
    <t>热浸锌格栅盖板（G323/30/50WFG）</t>
  </si>
  <si>
    <t>1、30*3镀锌扁铁      
2、满铺G323/30/50WFG热浸锌格栅盖板  
3、具体做法详见招标图纸及交楼标准</t>
  </si>
  <si>
    <t>透明PVC吊板</t>
  </si>
  <si>
    <t>1、钢梁(GL)下安装透明PVC吊板,PVC板规格1mx2m厚度2.0mm，可根据采购样式安装,如间距过大可在钢梁下悍接龙骨
2、具体做法详见招标图纸及交楼标准</t>
  </si>
  <si>
    <t>梯形树脂瓦</t>
  </si>
  <si>
    <t>1、满铺梯形树脂瓦宽度1.05m(厚度:3.0mmm),用自攻螺丝(带防水帽)固定,固定在钢梁(GL)上                                   2、具体做法详见招标图纸及交楼标准</t>
  </si>
  <si>
    <t>不锈钢栏杆</t>
  </si>
  <si>
    <t>1、高度:1100mm
2、扶手材料种类、规格:口60x25x3不锈钢管
3、栏杆材料种类、规格:立杆口60x25x3不锈钢管、横杆口40x25x2不锈钢管、立杆口20x20x1.5不锈钢管
4、固定配件种类:电焊、不锈钢法兰盘            
5、具体做法详见招标图纸</t>
  </si>
  <si>
    <t>按设计深化图纸以米计算</t>
  </si>
  <si>
    <t>m</t>
  </si>
  <si>
    <t>50mm厚C35膨胀砼填充</t>
  </si>
  <si>
    <t>1、C35膨胀砼填充
2、具体做法详见招标图纸及交楼标准</t>
  </si>
  <si>
    <t>按设计深化图纸以面积计算</t>
  </si>
  <si>
    <t>不含税合计（1+2+...+9）</t>
  </si>
  <si>
    <r>
      <t>税金（含税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%）</t>
    </r>
  </si>
  <si>
    <t>含税合计</t>
  </si>
  <si>
    <r>
      <t xml:space="preserve">备注：
1、以上价格为含税价，开具增值税专用发票（税率按国家政策执行，造价随之调整）。
2、本工程除基础预埋螺栓、螺母、柱脚垫板外，甲方不提供任何材料，由乙方包工包料完成，乙方提供材料必须为国标材料，且需提供相关资料包含且不限于合格证、检测报告等；  
3、材料品牌：宝武钢铁、河钢、鞍钢、沙钢、首钢（其他详见材料品牌表）本工程所有未特别注明的主结构(刚架梁柱等)采用Q235B级钢,及其连接板和加劲肋采用Q235B级钢.所有未特别注明型钢(槽钢.角钢等)采用Q235B级钢；不锈钢栏杆构件均采用SUS304#规格。
4、单价包括但不限于钢结构制作安装、脚手架、检测费等，具体做法详见招标图纸及施工方案要求，其单价为包含完成该分项工程的所有工序工作，包括但不限本清单所列内容，投标方熟悉图纸，所有内容综合考虑，材料须符合甲方及达到国家使用标准。                                               
5、价格已包含任何情况下项目部要求的加班、质量不合格导致的返工费用。
6、其他费用E：包含机械费、措施费、管理费、利润等除主材、辅材、人工费及税金以外的其他所有费用。
7、合同外增加签证、变更工程，因本工程之设计变更引起的签证、变更增加工程，无论工程量大小，乙方须无条件配合甲方完成，其计量及计价依据合同条款约定计算。  
</t>
    </r>
    <r>
      <rPr>
        <b/>
        <sz val="12"/>
        <rFont val="宋体"/>
        <charset val="134"/>
      </rPr>
      <t>8、报价单位包图纸深化设计，深化设计后施工图纸需得到甲方及建设单位认可。</t>
    </r>
    <r>
      <rPr>
        <sz val="12"/>
        <rFont val="宋体"/>
        <charset val="134"/>
      </rPr>
      <t xml:space="preserve">                                                
9、本清单未注明的承包内容，详见合同相应条款。
10、报价有效期：自报价之日起</t>
    </r>
    <r>
      <rPr>
        <b/>
        <u/>
        <sz val="12"/>
        <color rgb="FFFF0000"/>
        <rFont val="宋体"/>
        <charset val="134"/>
      </rPr>
      <t xml:space="preserve"> 90个日历天内有效</t>
    </r>
    <r>
      <rPr>
        <u/>
        <sz val="12"/>
        <rFont val="宋体"/>
        <charset val="134"/>
      </rPr>
      <t>。</t>
    </r>
  </si>
  <si>
    <t xml:space="preserve">报价单位（加盖公章）： </t>
  </si>
  <si>
    <t>报价人（签字）：</t>
  </si>
  <si>
    <t xml:space="preserve">联系电话： </t>
  </si>
  <si>
    <t>报 价 日 期：2026年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</si>
</sst>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,##0.00_ "/>
    <numFmt numFmtId="179" formatCode="[DBNum2][$RMB]General;[Red][DBNum2][$RMB]General"/>
  </numFmts>
  <fonts count="4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华文中宋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25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2"/>
      <color rgb="FFFF0000"/>
      <name val="宋体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" fillId="0" borderId="0"/>
    <xf numFmtId="0" fontId="13" fillId="0" borderId="0"/>
  </cellStyleXfs>
  <cellXfs count="73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/>
    <xf numFmtId="0" fontId="2" fillId="0" borderId="0" xfId="49" applyFont="1" applyFill="1"/>
    <xf numFmtId="0" fontId="2" fillId="0" borderId="0" xfId="49" applyFill="1"/>
    <xf numFmtId="0" fontId="2" fillId="0" borderId="0" xfId="49" applyFill="1" applyAlignment="1">
      <alignment horizontal="left"/>
    </xf>
    <xf numFmtId="0" fontId="2" fillId="0" borderId="0" xfId="49" applyFill="1" applyAlignment="1">
      <alignment horizontal="center"/>
    </xf>
    <xf numFmtId="176" fontId="2" fillId="0" borderId="0" xfId="49" applyNumberFormat="1" applyFill="1" applyAlignment="1">
      <alignment horizont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right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left" vertical="center" wrapText="1"/>
    </xf>
    <xf numFmtId="176" fontId="9" fillId="0" borderId="0" xfId="49" applyNumberFormat="1" applyFont="1" applyFill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vertical="center" wrapText="1"/>
    </xf>
    <xf numFmtId="0" fontId="11" fillId="0" borderId="1" xfId="49" applyFont="1" applyFill="1" applyBorder="1" applyAlignment="1">
      <alignment vertical="center" wrapText="1"/>
    </xf>
    <xf numFmtId="176" fontId="12" fillId="0" borderId="1" xfId="49" applyNumberFormat="1" applyFont="1" applyFill="1" applyBorder="1"/>
    <xf numFmtId="176" fontId="12" fillId="0" borderId="1" xfId="49" applyNumberFormat="1" applyFont="1" applyFill="1" applyBorder="1" applyAlignment="1">
      <alignment horizontal="center" vertical="center"/>
    </xf>
    <xf numFmtId="0" fontId="12" fillId="0" borderId="1" xfId="49" applyFont="1" applyFill="1" applyBorder="1"/>
    <xf numFmtId="0" fontId="13" fillId="0" borderId="1" xfId="49" applyFont="1" applyFill="1" applyBorder="1" applyAlignment="1">
      <alignment horizontal="left" vertical="top" wrapText="1"/>
    </xf>
    <xf numFmtId="0" fontId="13" fillId="0" borderId="1" xfId="49" applyFont="1" applyFill="1" applyBorder="1" applyAlignment="1">
      <alignment horizontal="center" vertical="top" wrapText="1"/>
    </xf>
    <xf numFmtId="0" fontId="6" fillId="0" borderId="0" xfId="49" applyFont="1" applyFill="1" applyAlignment="1">
      <alignment horizontal="center" vertical="center" wrapText="1"/>
    </xf>
    <xf numFmtId="0" fontId="11" fillId="0" borderId="0" xfId="49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left" vertical="center" wrapText="1"/>
    </xf>
    <xf numFmtId="0" fontId="15" fillId="0" borderId="0" xfId="49" applyFont="1" applyFill="1" applyAlignment="1">
      <alignment horizontal="left" vertical="center" wrapText="1"/>
    </xf>
    <xf numFmtId="0" fontId="13" fillId="0" borderId="0" xfId="49" applyFont="1" applyFill="1" applyAlignment="1">
      <alignment horizontal="left" vertical="top" wrapText="1"/>
    </xf>
    <xf numFmtId="0" fontId="13" fillId="0" borderId="0" xfId="49" applyFont="1" applyFill="1" applyAlignment="1">
      <alignment horizontal="center" vertical="top" wrapText="1"/>
    </xf>
    <xf numFmtId="0" fontId="13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vertical="center" wrapText="1"/>
    </xf>
    <xf numFmtId="0" fontId="18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3" fillId="0" borderId="0" xfId="50" applyFont="1" applyAlignment="1">
      <alignment horizontal="center" vertical="center"/>
    </xf>
    <xf numFmtId="0" fontId="13" fillId="0" borderId="0" xfId="50" applyAlignment="1">
      <alignment vertical="center"/>
    </xf>
    <xf numFmtId="0" fontId="19" fillId="0" borderId="0" xfId="50" applyFont="1" applyAlignment="1">
      <alignment horizontal="center" vertical="center"/>
    </xf>
    <xf numFmtId="0" fontId="13" fillId="0" borderId="0" xfId="50" applyFont="1" applyAlignment="1">
      <alignment vertical="center"/>
    </xf>
    <xf numFmtId="0" fontId="20" fillId="0" borderId="0" xfId="50" applyFont="1" applyFill="1" applyBorder="1" applyAlignment="1">
      <alignment horizontal="center" vertical="center" wrapText="1"/>
    </xf>
    <xf numFmtId="0" fontId="20" fillId="0" borderId="0" xfId="50" applyFont="1" applyFill="1" applyBorder="1" applyAlignment="1">
      <alignment horizontal="center" vertical="center"/>
    </xf>
    <xf numFmtId="0" fontId="20" fillId="0" borderId="0" xfId="50" applyFont="1" applyAlignment="1">
      <alignment vertical="center" wrapText="1"/>
    </xf>
    <xf numFmtId="0" fontId="21" fillId="0" borderId="0" xfId="50" applyFont="1" applyAlignment="1">
      <alignment horizontal="center" vertical="center"/>
    </xf>
    <xf numFmtId="0" fontId="21" fillId="0" borderId="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7" fillId="0" borderId="0" xfId="50" applyFont="1" applyAlignment="1">
      <alignment horizontal="right"/>
    </xf>
    <xf numFmtId="178" fontId="13" fillId="0" borderId="5" xfId="50" applyNumberFormat="1" applyFont="1" applyBorder="1" applyAlignment="1">
      <alignment horizontal="center"/>
    </xf>
    <xf numFmtId="0" fontId="17" fillId="0" borderId="0" xfId="50" applyFont="1" applyAlignment="1">
      <alignment horizontal="left"/>
    </xf>
    <xf numFmtId="179" fontId="13" fillId="0" borderId="3" xfId="50" applyNumberFormat="1" applyFont="1" applyBorder="1" applyAlignment="1">
      <alignment horizontal="center"/>
    </xf>
    <xf numFmtId="0" fontId="13" fillId="0" borderId="0" xfId="50" applyFont="1" applyBorder="1" applyAlignment="1"/>
    <xf numFmtId="0" fontId="13" fillId="0" borderId="5" xfId="50" applyFont="1" applyBorder="1" applyAlignment="1">
      <alignment horizontal="center"/>
    </xf>
    <xf numFmtId="0" fontId="13" fillId="0" borderId="5" xfId="50" applyFont="1" applyBorder="1" applyAlignment="1">
      <alignment horizontal="left"/>
    </xf>
    <xf numFmtId="14" fontId="17" fillId="0" borderId="0" xfId="50" applyNumberFormat="1" applyFont="1" applyAlignment="1">
      <alignment horizontal="right"/>
    </xf>
    <xf numFmtId="14" fontId="13" fillId="0" borderId="5" xfId="50" applyNumberFormat="1" applyFont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桂江景裕豪园智能化招标清单(2012.12.10，含编说) 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A0AF4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8\01-&#36164;&#37329;&#35745;&#21010;\&#21608;&#36164;&#37329;&#35745;&#21010;\&#36164;&#37329;&#35745;&#21010;&#25253;&#34920;-%20&#20013;&#27888;&#24314;&#23433;%202022-11-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24037;&#31243;\2015.08.23&#31181;&#23376;&#20179;&#24211;&#65288;&#34013;&#22270;&#65289;\&#31181;&#23376;&#20179;&#24211;&#26368;&#32456;&#25991;&#20214;2015.08.27\&#35745;&#31639;&#31295;\2015.08.24&#38646;&#26143;&#35745;&#31639;&#31295;-&#31181;&#23376;&#20179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封面"/>
      <sheetName val="1 资金计划"/>
      <sheetName val="2 资金余额表"/>
      <sheetName val="3 付款计划-按供应商"/>
      <sheetName val="sheet2"/>
      <sheetName val="4 付款计划-按项目"/>
      <sheetName val="5应收-已审批完成"/>
      <sheetName val="6应收-已送批待审批"/>
      <sheetName val="7周资金计划执行情况"/>
      <sheetName val="应付款登记表"/>
      <sheetName val="1"/>
      <sheetName val="供应商目录"/>
      <sheetName val="供应商滞纳金"/>
      <sheetName val="备注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钢构计算稿"/>
      <sheetName val="零星计算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workbookViewId="0">
      <selection activeCell="A2" sqref="A2:D4"/>
    </sheetView>
  </sheetViews>
  <sheetFormatPr defaultColWidth="9" defaultRowHeight="24.95" customHeight="1" outlineLevelCol="3"/>
  <cols>
    <col min="1" max="1" width="16.125" style="54" customWidth="1"/>
    <col min="2" max="2" width="43.5" style="55" customWidth="1"/>
    <col min="3" max="3" width="9" style="55"/>
    <col min="4" max="4" width="10.0083333333333" style="55" customWidth="1"/>
    <col min="5" max="16384" width="9" style="55"/>
  </cols>
  <sheetData>
    <row r="1" customHeight="1" spans="1:4">
      <c r="A1" s="56"/>
      <c r="B1" s="57"/>
      <c r="C1" s="57"/>
      <c r="D1" s="57"/>
    </row>
    <row r="2" customHeight="1" spans="1:4">
      <c r="A2" s="58" t="s">
        <v>0</v>
      </c>
      <c r="B2" s="58"/>
      <c r="C2" s="58"/>
      <c r="D2" s="58"/>
    </row>
    <row r="3" customHeight="1" spans="1:4">
      <c r="A3" s="58"/>
      <c r="B3" s="58"/>
      <c r="C3" s="58"/>
      <c r="D3" s="58"/>
    </row>
    <row r="4" ht="36" customHeight="1" spans="1:4">
      <c r="A4" s="58"/>
      <c r="B4" s="58"/>
      <c r="C4" s="58"/>
      <c r="D4" s="58"/>
    </row>
    <row r="5" ht="29.1" customHeight="1" spans="1:4">
      <c r="A5" s="59"/>
      <c r="B5" s="59"/>
      <c r="C5" s="59"/>
      <c r="D5" s="59"/>
    </row>
    <row r="6" customHeight="1" spans="1:4">
      <c r="A6" s="60"/>
      <c r="B6" s="60"/>
      <c r="C6" s="60"/>
      <c r="D6" s="60"/>
    </row>
    <row r="7" customHeight="1" spans="1:4">
      <c r="A7" s="59" t="s">
        <v>1</v>
      </c>
      <c r="B7" s="59"/>
      <c r="C7" s="59"/>
      <c r="D7" s="59"/>
    </row>
    <row r="8" customHeight="1" spans="1:4">
      <c r="B8" s="57"/>
      <c r="C8" s="57"/>
      <c r="D8" s="57"/>
    </row>
    <row r="9" customHeight="1" spans="1:4">
      <c r="B9" s="57"/>
      <c r="C9" s="57"/>
      <c r="D9" s="57"/>
    </row>
    <row r="10" customHeight="1" spans="1:4">
      <c r="A10" s="61"/>
      <c r="B10" s="57"/>
      <c r="C10" s="57"/>
      <c r="D10" s="57"/>
    </row>
    <row r="11" customHeight="1" spans="1:4">
      <c r="A11" s="61"/>
      <c r="B11" s="57"/>
      <c r="C11" s="57"/>
      <c r="D11" s="57"/>
    </row>
    <row r="12" customHeight="1" spans="1:4">
      <c r="A12" s="61"/>
      <c r="B12" s="57"/>
      <c r="C12" s="57"/>
      <c r="D12" s="57"/>
    </row>
    <row r="13" ht="39.95" customHeight="1" spans="1:4">
      <c r="A13" s="62"/>
      <c r="B13" s="63"/>
      <c r="C13" s="57"/>
      <c r="D13" s="57"/>
    </row>
    <row r="14" ht="32.25" customHeight="1" spans="1:4">
      <c r="A14" s="64" t="s">
        <v>2</v>
      </c>
      <c r="B14" s="65">
        <f>钢结构管廊!L15</f>
        <v>0</v>
      </c>
      <c r="C14" s="66" t="s">
        <v>3</v>
      </c>
      <c r="D14" s="57"/>
    </row>
    <row r="15" ht="32.25" customHeight="1" spans="1:4">
      <c r="A15" s="64" t="s">
        <v>4</v>
      </c>
      <c r="B15" s="67">
        <f>B14</f>
        <v>0</v>
      </c>
      <c r="C15" s="67"/>
      <c r="D15" s="57"/>
    </row>
    <row r="16" ht="32.25" customHeight="1" spans="1:4">
      <c r="A16" s="64"/>
      <c r="B16" s="68"/>
      <c r="C16" s="57"/>
      <c r="D16" s="57"/>
    </row>
    <row r="17" ht="33" customHeight="1" spans="1:4">
      <c r="A17" s="64" t="s">
        <v>5</v>
      </c>
      <c r="B17" s="69" t="s">
        <v>6</v>
      </c>
      <c r="C17" s="69"/>
      <c r="D17" s="57"/>
    </row>
    <row r="18" ht="33" customHeight="1" spans="1:4">
      <c r="A18" s="64" t="s">
        <v>7</v>
      </c>
      <c r="B18" s="70"/>
      <c r="C18" s="70"/>
      <c r="D18" s="57"/>
    </row>
    <row r="19" ht="33" customHeight="1" spans="1:4">
      <c r="A19" s="71" t="s">
        <v>8</v>
      </c>
      <c r="B19" s="72"/>
      <c r="C19" s="70"/>
      <c r="D19" s="57"/>
    </row>
  </sheetData>
  <mergeCells count="7">
    <mergeCell ref="A5:D5"/>
    <mergeCell ref="A7:D7"/>
    <mergeCell ref="B15:C15"/>
    <mergeCell ref="B17:C17"/>
    <mergeCell ref="B18:C18"/>
    <mergeCell ref="B19:C19"/>
    <mergeCell ref="A2:D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view="pageBreakPreview" zoomScaleNormal="100" workbookViewId="0">
      <selection activeCell="A14" sqref="A14:I14"/>
    </sheetView>
  </sheetViews>
  <sheetFormatPr defaultColWidth="9.04166666666667" defaultRowHeight="14.25"/>
  <cols>
    <col min="1" max="1" width="9.04166666666667" style="43"/>
    <col min="2" max="2" width="6.56666666666667" style="43" customWidth="1"/>
    <col min="3" max="3" width="5.54166666666667" style="43" customWidth="1"/>
    <col min="4" max="4" width="5.25" style="43" customWidth="1"/>
    <col min="5" max="5" width="5.98333333333333" style="43" customWidth="1"/>
    <col min="6" max="6" width="5.83333333333333" style="43" customWidth="1"/>
    <col min="7" max="7" width="9.04166666666667" style="43"/>
    <col min="8" max="8" width="6.125" style="43" customWidth="1"/>
    <col min="9" max="9" width="32.375" style="43" customWidth="1"/>
    <col min="10" max="10" width="9.04166666666667" style="43"/>
    <col min="11" max="11" width="56.1416666666667" style="43" customWidth="1"/>
    <col min="12" max="16384" width="9.04166666666667" style="43"/>
  </cols>
  <sheetData>
    <row r="1" s="43" customFormat="1" ht="32.25" spans="1:11">
      <c r="A1" s="44" t="s">
        <v>9</v>
      </c>
      <c r="B1" s="45"/>
      <c r="C1" s="45"/>
      <c r="D1" s="45"/>
      <c r="E1" s="45"/>
      <c r="F1" s="45"/>
      <c r="G1" s="45"/>
      <c r="H1" s="45"/>
      <c r="I1" s="45"/>
    </row>
    <row r="2" s="43" customFormat="1" ht="30" customHeight="1" spans="1:11">
      <c r="A2" s="46"/>
      <c r="B2" s="46"/>
      <c r="C2" s="46"/>
      <c r="D2" s="46"/>
      <c r="E2" s="46"/>
      <c r="F2" s="46"/>
      <c r="G2" s="46"/>
      <c r="H2" s="46"/>
      <c r="I2" s="46"/>
    </row>
    <row r="3" s="43" customFormat="1" ht="37" customHeight="1" spans="1:11">
      <c r="A3" s="47" t="s">
        <v>10</v>
      </c>
      <c r="B3" s="47"/>
      <c r="C3" s="47"/>
      <c r="D3" s="47"/>
      <c r="E3" s="47"/>
      <c r="F3" s="47"/>
      <c r="G3" s="47"/>
      <c r="H3" s="47"/>
      <c r="I3" s="47"/>
    </row>
    <row r="4" s="43" customFormat="1" ht="18" customHeight="1" spans="1:11">
      <c r="A4" s="48"/>
      <c r="B4" s="48"/>
      <c r="C4" s="48"/>
      <c r="D4" s="48"/>
      <c r="E4" s="48"/>
      <c r="F4" s="48"/>
      <c r="G4" s="48"/>
      <c r="H4" s="48"/>
      <c r="I4" s="48"/>
    </row>
    <row r="5" s="43" customFormat="1" ht="30" customHeight="1" spans="1:11">
      <c r="A5" s="48" t="s">
        <v>11</v>
      </c>
      <c r="B5" s="48"/>
      <c r="C5" s="48"/>
      <c r="D5" s="48"/>
      <c r="E5" s="48"/>
      <c r="F5" s="48"/>
      <c r="G5" s="48"/>
      <c r="H5" s="48"/>
      <c r="I5" s="48"/>
    </row>
    <row r="6" s="43" customFormat="1" ht="75" customHeight="1" spans="1:11">
      <c r="A6" s="49" t="s">
        <v>12</v>
      </c>
      <c r="B6" s="49"/>
      <c r="C6" s="49"/>
      <c r="D6" s="49"/>
      <c r="E6" s="49"/>
      <c r="F6" s="49"/>
      <c r="G6" s="49"/>
      <c r="H6" s="49"/>
      <c r="I6" s="49"/>
    </row>
    <row r="7" s="43" customFormat="1" ht="63" customHeight="1" spans="1:11">
      <c r="A7" s="49" t="s">
        <v>13</v>
      </c>
      <c r="B7" s="49"/>
      <c r="C7" s="49"/>
      <c r="D7" s="49"/>
      <c r="E7" s="49"/>
      <c r="F7" s="49"/>
      <c r="G7" s="49"/>
      <c r="H7" s="49"/>
      <c r="I7" s="49"/>
    </row>
    <row r="8" s="43" customFormat="1" ht="63" customHeight="1" spans="1:11">
      <c r="A8" s="49" t="s">
        <v>14</v>
      </c>
      <c r="B8" s="49"/>
      <c r="C8" s="49"/>
      <c r="D8" s="49"/>
      <c r="E8" s="49"/>
      <c r="F8" s="49"/>
      <c r="G8" s="49"/>
      <c r="H8" s="49"/>
      <c r="I8" s="49"/>
    </row>
    <row r="9" s="43" customFormat="1" ht="15" customHeight="1" spans="1:11">
      <c r="A9" s="48"/>
      <c r="B9" s="48"/>
      <c r="C9" s="48"/>
      <c r="D9" s="48"/>
      <c r="E9" s="48"/>
      <c r="F9" s="48"/>
      <c r="G9" s="48"/>
      <c r="H9" s="48"/>
      <c r="I9" s="48"/>
    </row>
    <row r="10" s="43" customFormat="1" ht="30" customHeight="1" spans="1:11">
      <c r="A10" s="47" t="s">
        <v>15</v>
      </c>
      <c r="B10" s="47"/>
      <c r="C10" s="47"/>
      <c r="D10" s="47"/>
      <c r="E10" s="47"/>
      <c r="F10" s="47"/>
      <c r="G10" s="47"/>
      <c r="H10" s="47"/>
      <c r="I10" s="47"/>
    </row>
    <row r="11" s="43" customFormat="1" ht="36" customHeight="1" spans="1:11">
      <c r="A11" s="49" t="s">
        <v>16</v>
      </c>
      <c r="B11" s="49"/>
      <c r="C11" s="49"/>
      <c r="D11" s="49"/>
      <c r="E11" s="49"/>
      <c r="F11" s="49"/>
      <c r="G11" s="49"/>
      <c r="H11" s="49"/>
      <c r="I11" s="49"/>
      <c r="K11" s="50"/>
    </row>
    <row r="12" s="43" customFormat="1" ht="30" customHeight="1" spans="1:11">
      <c r="A12" s="49" t="s">
        <v>17</v>
      </c>
      <c r="B12" s="49"/>
      <c r="C12" s="49"/>
      <c r="D12" s="49"/>
      <c r="E12" s="49"/>
      <c r="F12" s="49"/>
      <c r="G12" s="49"/>
      <c r="H12" s="49"/>
      <c r="I12" s="49"/>
      <c r="K12" s="43">
        <v>1</v>
      </c>
    </row>
    <row r="13" s="43" customFormat="1" ht="29" customHeight="1" spans="1:11">
      <c r="A13" s="51" t="s">
        <v>18</v>
      </c>
      <c r="B13" s="51"/>
      <c r="C13" s="51"/>
      <c r="D13" s="51"/>
      <c r="E13" s="51"/>
      <c r="F13" s="51"/>
      <c r="G13" s="51"/>
      <c r="H13" s="51"/>
      <c r="I13" s="51"/>
    </row>
    <row r="14" s="43" customFormat="1" ht="34" customHeight="1" spans="1:11">
      <c r="A14" s="51"/>
      <c r="B14" s="51"/>
      <c r="C14" s="51"/>
      <c r="D14" s="51"/>
      <c r="E14" s="51"/>
      <c r="F14" s="51"/>
      <c r="G14" s="51"/>
      <c r="H14" s="51"/>
      <c r="I14" s="51"/>
    </row>
    <row r="15" s="43" customFormat="1" ht="41" customHeight="1" spans="1:11">
      <c r="A15" s="51"/>
      <c r="B15" s="51"/>
      <c r="C15" s="51"/>
      <c r="D15" s="51"/>
      <c r="E15" s="51"/>
      <c r="F15" s="51"/>
      <c r="G15" s="51"/>
      <c r="H15" s="51"/>
      <c r="I15" s="51"/>
      <c r="J15" s="52"/>
    </row>
    <row r="16" s="43" customFormat="1" ht="61" customHeight="1" spans="1:11">
      <c r="A16" s="51"/>
      <c r="B16" s="51"/>
      <c r="C16" s="51"/>
      <c r="D16" s="51"/>
      <c r="E16" s="51"/>
      <c r="F16" s="51"/>
      <c r="G16" s="51"/>
      <c r="H16" s="51"/>
      <c r="I16" s="51"/>
    </row>
    <row r="17" s="43" customFormat="1" ht="18.75" spans="1:9">
      <c r="A17" s="53"/>
      <c r="B17" s="53"/>
      <c r="C17" s="53"/>
      <c r="D17" s="53"/>
      <c r="E17" s="53"/>
      <c r="F17" s="53"/>
      <c r="G17" s="53"/>
      <c r="H17" s="53"/>
      <c r="I17" s="53"/>
    </row>
  </sheetData>
  <mergeCells count="15">
    <mergeCell ref="A1:I1"/>
    <mergeCell ref="A2:I2"/>
    <mergeCell ref="A3:I3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</mergeCells>
  <printOptions horizontalCentered="1"/>
  <pageMargins left="0.590277777777778" right="0.393055555555556" top="0.984027777777778" bottom="0.984027777777778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8"/>
  <dimension ref="A1:O21"/>
  <sheetViews>
    <sheetView showGridLines="0" tabSelected="1" view="pageBreakPreview" zoomScaleNormal="100" workbookViewId="0">
      <pane ySplit="3" topLeftCell="A4" activePane="bottomLeft" state="frozen"/>
      <selection/>
      <selection pane="bottomLeft" activeCell="J27" sqref="J27"/>
    </sheetView>
  </sheetViews>
  <sheetFormatPr defaultColWidth="7.875" defaultRowHeight="11.25"/>
  <cols>
    <col min="1" max="1" width="6.41666666666667" style="5" customWidth="1"/>
    <col min="2" max="2" width="17.5" style="5" customWidth="1"/>
    <col min="3" max="3" width="33.375" style="6" customWidth="1"/>
    <col min="4" max="4" width="16.875" style="6" customWidth="1"/>
    <col min="5" max="5" width="11" style="7" customWidth="1"/>
    <col min="6" max="6" width="15" style="8" customWidth="1"/>
    <col min="7" max="9" width="9.375" style="5" customWidth="1"/>
    <col min="10" max="10" width="14.7333333333333" style="5" customWidth="1"/>
    <col min="11" max="11" width="16.375" style="8" customWidth="1"/>
    <col min="12" max="12" width="12.4" style="8" customWidth="1"/>
    <col min="13" max="15" width="14" style="7" customWidth="1"/>
    <col min="16" max="18" width="10.375" style="5" customWidth="1"/>
    <col min="19" max="19" width="7.875" style="5"/>
    <col min="20" max="20" width="9.625" style="5"/>
    <col min="21" max="16384" width="7.875" style="5"/>
  </cols>
  <sheetData>
    <row r="1" ht="39.75" customHeight="1" spans="1:15">
      <c r="A1" s="9" t="s">
        <v>19</v>
      </c>
      <c r="B1" s="9"/>
      <c r="C1" s="10"/>
      <c r="D1" s="10"/>
      <c r="E1" s="9"/>
      <c r="F1" s="11"/>
      <c r="G1" s="9"/>
      <c r="H1" s="9"/>
      <c r="I1" s="9"/>
      <c r="J1" s="9"/>
      <c r="K1" s="11"/>
      <c r="L1" s="11"/>
      <c r="M1" s="9"/>
      <c r="N1" s="12"/>
      <c r="O1" s="12"/>
    </row>
    <row r="2" s="1" customFormat="1" ht="28.5" customHeight="1" spans="1:15">
      <c r="A2" s="13" t="s">
        <v>20</v>
      </c>
      <c r="B2" s="13"/>
      <c r="C2" s="13"/>
      <c r="D2" s="13"/>
      <c r="E2" s="14"/>
      <c r="F2" s="13"/>
      <c r="G2" s="13"/>
      <c r="H2" s="13"/>
      <c r="I2" s="13"/>
      <c r="J2" s="13"/>
      <c r="K2" s="13"/>
      <c r="L2" s="13"/>
      <c r="M2" s="13"/>
      <c r="N2" s="14"/>
      <c r="O2" s="14"/>
    </row>
    <row r="3" s="2" customFormat="1" ht="56" customHeight="1" spans="1:15">
      <c r="A3" s="15" t="s">
        <v>21</v>
      </c>
      <c r="B3" s="15" t="s">
        <v>22</v>
      </c>
      <c r="C3" s="15" t="s">
        <v>23</v>
      </c>
      <c r="D3" s="15" t="s">
        <v>24</v>
      </c>
      <c r="E3" s="15" t="s">
        <v>25</v>
      </c>
      <c r="F3" s="16" t="s">
        <v>26</v>
      </c>
      <c r="G3" s="16" t="s">
        <v>27</v>
      </c>
      <c r="H3" s="16" t="s">
        <v>28</v>
      </c>
      <c r="I3" s="16" t="s">
        <v>29</v>
      </c>
      <c r="J3" s="16" t="s">
        <v>30</v>
      </c>
      <c r="K3" s="16" t="s">
        <v>31</v>
      </c>
      <c r="L3" s="16" t="s">
        <v>32</v>
      </c>
      <c r="M3" s="15" t="s">
        <v>33</v>
      </c>
      <c r="N3" s="17"/>
      <c r="O3" s="17"/>
    </row>
    <row r="4" s="3" customFormat="1" ht="132" customHeight="1" spans="1:15">
      <c r="A4" s="15">
        <v>1</v>
      </c>
      <c r="B4" s="18" t="s">
        <v>34</v>
      </c>
      <c r="C4" s="18" t="s">
        <v>35</v>
      </c>
      <c r="D4" s="15" t="s">
        <v>36</v>
      </c>
      <c r="E4" s="15" t="s">
        <v>37</v>
      </c>
      <c r="F4" s="19">
        <v>2.978</v>
      </c>
      <c r="G4" s="20"/>
      <c r="H4" s="20"/>
      <c r="I4" s="20"/>
      <c r="J4" s="20"/>
      <c r="K4" s="16"/>
      <c r="L4" s="16">
        <f t="shared" ref="L4:L12" si="0">F4*K4</f>
        <v>0</v>
      </c>
      <c r="M4" s="16"/>
      <c r="N4" s="21"/>
      <c r="O4" s="21"/>
    </row>
    <row r="5" s="3" customFormat="1" ht="122" customHeight="1" spans="1:15">
      <c r="A5" s="15">
        <v>2</v>
      </c>
      <c r="B5" s="18" t="s">
        <v>38</v>
      </c>
      <c r="C5" s="18" t="s">
        <v>39</v>
      </c>
      <c r="D5" s="15" t="s">
        <v>36</v>
      </c>
      <c r="E5" s="15" t="s">
        <v>37</v>
      </c>
      <c r="F5" s="19">
        <f>9.696+1.42</f>
        <v>11.116</v>
      </c>
      <c r="G5" s="20"/>
      <c r="H5" s="20"/>
      <c r="I5" s="20"/>
      <c r="J5" s="20"/>
      <c r="K5" s="16"/>
      <c r="L5" s="16">
        <f t="shared" si="0"/>
        <v>0</v>
      </c>
      <c r="M5" s="16"/>
      <c r="N5" s="21"/>
      <c r="O5" s="21"/>
    </row>
    <row r="6" s="3" customFormat="1" ht="122" customHeight="1" spans="1:15">
      <c r="A6" s="15">
        <v>3</v>
      </c>
      <c r="B6" s="18" t="s">
        <v>40</v>
      </c>
      <c r="C6" s="18" t="s">
        <v>41</v>
      </c>
      <c r="D6" s="15" t="s">
        <v>36</v>
      </c>
      <c r="E6" s="15" t="s">
        <v>37</v>
      </c>
      <c r="F6" s="19">
        <v>0.674</v>
      </c>
      <c r="G6" s="20"/>
      <c r="H6" s="20"/>
      <c r="I6" s="20"/>
      <c r="J6" s="20"/>
      <c r="K6" s="16"/>
      <c r="L6" s="16">
        <f t="shared" si="0"/>
        <v>0</v>
      </c>
      <c r="M6" s="16"/>
      <c r="N6" s="21"/>
      <c r="O6" s="21"/>
    </row>
    <row r="7" s="3" customFormat="1" ht="49" customHeight="1" spans="1:15">
      <c r="A7" s="15">
        <v>4</v>
      </c>
      <c r="B7" s="18" t="s">
        <v>42</v>
      </c>
      <c r="C7" s="18" t="s">
        <v>43</v>
      </c>
      <c r="D7" s="22" t="s">
        <v>44</v>
      </c>
      <c r="E7" s="15" t="s">
        <v>45</v>
      </c>
      <c r="F7" s="16">
        <v>2.22</v>
      </c>
      <c r="G7" s="20"/>
      <c r="H7" s="20"/>
      <c r="I7" s="20"/>
      <c r="J7" s="20"/>
      <c r="K7" s="23"/>
      <c r="L7" s="16">
        <f t="shared" si="0"/>
        <v>0</v>
      </c>
      <c r="M7" s="16"/>
      <c r="N7" s="21"/>
      <c r="O7" s="21"/>
    </row>
    <row r="8" s="3" customFormat="1" ht="64" customHeight="1" spans="1:15">
      <c r="A8" s="15">
        <v>5</v>
      </c>
      <c r="B8" s="18" t="s">
        <v>46</v>
      </c>
      <c r="C8" s="18" t="s">
        <v>47</v>
      </c>
      <c r="D8" s="22" t="s">
        <v>44</v>
      </c>
      <c r="E8" s="15" t="s">
        <v>45</v>
      </c>
      <c r="F8" s="16">
        <v>44.28</v>
      </c>
      <c r="G8" s="20"/>
      <c r="H8" s="20"/>
      <c r="I8" s="20"/>
      <c r="J8" s="20"/>
      <c r="K8" s="23"/>
      <c r="L8" s="16">
        <f t="shared" si="0"/>
        <v>0</v>
      </c>
      <c r="M8" s="16"/>
      <c r="N8" s="21"/>
      <c r="O8" s="21"/>
    </row>
    <row r="9" s="3" customFormat="1" ht="64" customHeight="1" spans="1:15">
      <c r="A9" s="15">
        <v>6</v>
      </c>
      <c r="B9" s="18" t="s">
        <v>48</v>
      </c>
      <c r="C9" s="18" t="s">
        <v>49</v>
      </c>
      <c r="D9" s="22" t="s">
        <v>44</v>
      </c>
      <c r="E9" s="15" t="s">
        <v>45</v>
      </c>
      <c r="F9" s="16">
        <v>41.17</v>
      </c>
      <c r="G9" s="20"/>
      <c r="H9" s="20"/>
      <c r="I9" s="20"/>
      <c r="J9" s="20"/>
      <c r="K9" s="23"/>
      <c r="L9" s="16">
        <f t="shared" si="0"/>
        <v>0</v>
      </c>
      <c r="M9" s="16"/>
      <c r="N9" s="21"/>
      <c r="O9" s="21"/>
    </row>
    <row r="10" s="3" customFormat="1" ht="64" customHeight="1" spans="1:15">
      <c r="A10" s="15">
        <v>7</v>
      </c>
      <c r="B10" s="18" t="s">
        <v>50</v>
      </c>
      <c r="C10" s="18" t="s">
        <v>51</v>
      </c>
      <c r="D10" s="22" t="s">
        <v>44</v>
      </c>
      <c r="E10" s="15" t="s">
        <v>45</v>
      </c>
      <c r="F10" s="16">
        <v>44.41</v>
      </c>
      <c r="G10" s="20"/>
      <c r="H10" s="20"/>
      <c r="I10" s="20"/>
      <c r="J10" s="20"/>
      <c r="K10" s="23"/>
      <c r="L10" s="16">
        <f t="shared" si="0"/>
        <v>0</v>
      </c>
      <c r="M10" s="16"/>
      <c r="N10" s="21"/>
      <c r="O10" s="21"/>
    </row>
    <row r="11" s="3" customFormat="1" ht="103" customHeight="1" spans="1:15">
      <c r="A11" s="15">
        <v>8</v>
      </c>
      <c r="B11" s="18" t="s">
        <v>52</v>
      </c>
      <c r="C11" s="18" t="s">
        <v>53</v>
      </c>
      <c r="D11" s="24" t="s">
        <v>54</v>
      </c>
      <c r="E11" s="15" t="s">
        <v>55</v>
      </c>
      <c r="F11" s="16">
        <v>55.31</v>
      </c>
      <c r="G11" s="20"/>
      <c r="H11" s="20"/>
      <c r="I11" s="20"/>
      <c r="J11" s="20"/>
      <c r="K11" s="23"/>
      <c r="L11" s="16">
        <f t="shared" si="0"/>
        <v>0</v>
      </c>
      <c r="M11" s="16"/>
      <c r="N11" s="21"/>
      <c r="O11" s="21"/>
    </row>
    <row r="12" s="3" customFormat="1" ht="31" customHeight="1" spans="1:15">
      <c r="A12" s="15">
        <v>9</v>
      </c>
      <c r="B12" s="18" t="s">
        <v>56</v>
      </c>
      <c r="C12" s="18" t="s">
        <v>57</v>
      </c>
      <c r="D12" s="18" t="s">
        <v>58</v>
      </c>
      <c r="E12" s="15" t="s">
        <v>45</v>
      </c>
      <c r="F12" s="16">
        <v>2.46</v>
      </c>
      <c r="G12" s="20"/>
      <c r="H12" s="20"/>
      <c r="I12" s="20"/>
      <c r="J12" s="20"/>
      <c r="K12" s="23"/>
      <c r="L12" s="16">
        <f t="shared" si="0"/>
        <v>0</v>
      </c>
      <c r="M12" s="16"/>
      <c r="N12" s="25"/>
      <c r="O12" s="21"/>
    </row>
    <row r="13" s="3" customFormat="1" ht="40" customHeight="1" spans="1:15">
      <c r="A13" s="15">
        <v>10</v>
      </c>
      <c r="B13" s="26" t="s">
        <v>59</v>
      </c>
      <c r="C13" s="27"/>
      <c r="D13" s="28"/>
      <c r="E13" s="29" t="s">
        <v>3</v>
      </c>
      <c r="F13" s="30"/>
      <c r="G13" s="31"/>
      <c r="H13" s="31"/>
      <c r="I13" s="31"/>
      <c r="J13" s="31"/>
      <c r="K13" s="32"/>
      <c r="L13" s="33">
        <f>SUM(L4:L12)</f>
        <v>0</v>
      </c>
      <c r="M13" s="34"/>
      <c r="N13" s="25"/>
    </row>
    <row r="14" s="3" customFormat="1" ht="40" customHeight="1" spans="1:15">
      <c r="A14" s="15">
        <v>11</v>
      </c>
      <c r="B14" s="26" t="s">
        <v>60</v>
      </c>
      <c r="C14" s="27"/>
      <c r="D14" s="28"/>
      <c r="E14" s="29" t="s">
        <v>3</v>
      </c>
      <c r="F14" s="30"/>
      <c r="G14" s="31"/>
      <c r="H14" s="31"/>
      <c r="I14" s="31"/>
      <c r="J14" s="31"/>
      <c r="K14" s="32"/>
      <c r="L14" s="33">
        <f>L13*0.09</f>
        <v>0</v>
      </c>
      <c r="M14" s="34"/>
    </row>
    <row r="15" s="3" customFormat="1" ht="40" customHeight="1" spans="1:15">
      <c r="A15" s="15">
        <v>12</v>
      </c>
      <c r="B15" s="26" t="s">
        <v>61</v>
      </c>
      <c r="C15" s="27"/>
      <c r="D15" s="28"/>
      <c r="E15" s="29" t="s">
        <v>3</v>
      </c>
      <c r="F15" s="30"/>
      <c r="G15" s="31"/>
      <c r="H15" s="31"/>
      <c r="I15" s="31"/>
      <c r="J15" s="31"/>
      <c r="K15" s="32"/>
      <c r="L15" s="33">
        <f>L13+L14</f>
        <v>0</v>
      </c>
      <c r="M15" s="34"/>
    </row>
    <row r="16" s="4" customFormat="1" ht="205" customHeight="1" spans="1:15">
      <c r="A16" s="35" t="s">
        <v>62</v>
      </c>
      <c r="B16" s="35"/>
      <c r="C16" s="35"/>
      <c r="D16" s="35"/>
      <c r="E16" s="36"/>
      <c r="F16" s="35"/>
      <c r="G16" s="35"/>
      <c r="H16" s="35"/>
      <c r="I16" s="35"/>
      <c r="J16" s="35"/>
      <c r="K16" s="35"/>
      <c r="L16" s="35"/>
      <c r="M16" s="35"/>
    </row>
    <row r="17" s="4" customFormat="1" ht="34" customHeight="1" spans="1:15">
      <c r="A17" s="37"/>
      <c r="B17" s="38"/>
      <c r="C17" s="38"/>
      <c r="D17" s="38"/>
      <c r="E17" s="38"/>
      <c r="F17" s="39" t="s">
        <v>63</v>
      </c>
      <c r="G17" s="39"/>
      <c r="H17" s="39"/>
      <c r="I17" s="39"/>
      <c r="J17" s="39"/>
      <c r="K17" s="39"/>
      <c r="L17" s="39"/>
      <c r="M17" s="39"/>
    </row>
    <row r="18" s="4" customFormat="1" ht="34" customHeight="1" spans="1:15">
      <c r="A18" s="37"/>
      <c r="B18" s="38"/>
      <c r="C18" s="38"/>
      <c r="D18" s="38"/>
      <c r="E18" s="38"/>
      <c r="F18" s="39" t="s">
        <v>64</v>
      </c>
      <c r="G18" s="39"/>
      <c r="H18" s="39"/>
      <c r="I18" s="39"/>
      <c r="J18" s="39"/>
      <c r="K18" s="39"/>
      <c r="L18" s="39"/>
      <c r="M18" s="39"/>
    </row>
    <row r="19" s="4" customFormat="1" ht="34" customHeight="1" spans="1:15">
      <c r="A19" s="37"/>
      <c r="B19" s="38"/>
      <c r="C19" s="38"/>
      <c r="D19" s="38"/>
      <c r="E19" s="38"/>
      <c r="F19" s="39" t="s">
        <v>65</v>
      </c>
      <c r="G19" s="39"/>
      <c r="H19" s="39"/>
      <c r="I19" s="39"/>
      <c r="J19" s="39"/>
      <c r="K19" s="39"/>
      <c r="L19" s="39"/>
      <c r="M19" s="39"/>
    </row>
    <row r="20" ht="34" customHeight="1" spans="1:15">
      <c r="A20" s="37"/>
      <c r="B20" s="38"/>
      <c r="C20" s="38"/>
      <c r="D20" s="38"/>
      <c r="E20" s="38"/>
      <c r="F20" s="39" t="s">
        <v>66</v>
      </c>
      <c r="G20" s="39"/>
      <c r="H20" s="39"/>
      <c r="I20" s="39"/>
      <c r="J20" s="39"/>
      <c r="K20" s="39"/>
      <c r="L20" s="39"/>
      <c r="M20" s="39"/>
      <c r="N20" s="40"/>
      <c r="O20" s="40"/>
    </row>
    <row r="21" ht="14.25" spans="1:15">
      <c r="A21" s="41"/>
      <c r="B21" s="41"/>
      <c r="C21" s="41"/>
      <c r="D21" s="41"/>
      <c r="E21" s="42"/>
      <c r="F21" s="41"/>
      <c r="G21" s="41"/>
      <c r="H21" s="41"/>
      <c r="I21" s="41"/>
      <c r="J21" s="41"/>
      <c r="K21" s="41"/>
      <c r="L21" s="41"/>
      <c r="M21" s="41"/>
    </row>
  </sheetData>
  <mergeCells count="12">
    <mergeCell ref="A1:M1"/>
    <mergeCell ref="A2:M2"/>
    <mergeCell ref="B13:D13"/>
    <mergeCell ref="B14:D14"/>
    <mergeCell ref="B15:D15"/>
    <mergeCell ref="A16:M16"/>
    <mergeCell ref="F17:M17"/>
    <mergeCell ref="F18:M18"/>
    <mergeCell ref="F19:M19"/>
    <mergeCell ref="F20:M20"/>
    <mergeCell ref="A21:M21"/>
    <mergeCell ref="N12:N13"/>
  </mergeCells>
  <printOptions horizontalCentered="1"/>
  <pageMargins left="0.200694444444444" right="0.200694444444444" top="0.397222222222222" bottom="0.196527777777778" header="0.594444444444444" footer="0"/>
  <pageSetup paperSize="9" scale="7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编制说明</vt:lpstr>
      <vt:lpstr>钢结构管廊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CBZX012</dc:creator>
  <cp:lastModifiedBy>招采2</cp:lastModifiedBy>
  <dcterms:created xsi:type="dcterms:W3CDTF">2025-06-05T01:19:00Z</dcterms:created>
  <dcterms:modified xsi:type="dcterms:W3CDTF">2026-02-05T01:00:31Z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FDCC716552C34799BCADF5F472A425E3_13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