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15" tabRatio="808" activeTab="2"/>
  </bookViews>
  <sheets>
    <sheet name="封面" sheetId="6" r:id="rId1"/>
    <sheet name="编制说明" sheetId="7" r:id="rId2"/>
    <sheet name="基坑支护工程报价清单" sheetId="5" r:id="rId3"/>
  </sheets>
  <definedNames>
    <definedName name="_xlnm.Print_Titles" localSheetId="2">基坑支护工程报价清单!$1:$4</definedName>
    <definedName name="_xlnm.Print_Area" localSheetId="2">基坑支护工程报价清单!$A$1:$M$16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<sst xmlns="http://schemas.openxmlformats.org/spreadsheetml/2006/main" count="72" uniqueCount="63">
  <si>
    <t>玉林（福绵）节能环保产业园南部污水处理厂及中水回用设施建设项目（一期二标段5万吨/天）
基坑支护工程</t>
  </si>
  <si>
    <t>招标清单</t>
  </si>
  <si>
    <t>投标总价：</t>
  </si>
  <si>
    <t>元</t>
  </si>
  <si>
    <t xml:space="preserve">             大写：</t>
  </si>
  <si>
    <t>发包单位:</t>
  </si>
  <si>
    <t>东莞市中泰建安工程有限公司</t>
  </si>
  <si>
    <t xml:space="preserve">       投标单位:</t>
  </si>
  <si>
    <t>日    期:</t>
  </si>
  <si>
    <t>编 制 说 明</t>
  </si>
  <si>
    <t>一、工程名称：玉林（福绵）节能环保产业园南部污水处理厂及中水回用设施建设项目（一期二标段5万吨/天）基坑支护工程</t>
  </si>
  <si>
    <t>二、清单编制依据：</t>
  </si>
  <si>
    <t xml:space="preserve">    1、根据甲方2025年11月21日下发的“玉林（福绵）节能环保产业园南部污水处理厂及中水回用设施建设项目2号单体基坑设计（PDF+CAD）20251121”基坑支护工程施工图进行编制。</t>
  </si>
  <si>
    <t>三、计价方式：</t>
  </si>
  <si>
    <t xml:space="preserve">    1、本工程采用不含税综合单价包干方式，结算工程量按实际完成合格量计算，由投标单位包工包料完成。</t>
  </si>
  <si>
    <t>四、其它说明：</t>
  </si>
  <si>
    <t xml:space="preserve">   1、本工程招标范围包含玉林（福绵）节能环保产业园南部污水处理厂及中水回用设施建设项目（一期二标段5万吨/天）所有基坑支护工程，即包含“2号单体-生化沉淀、二级沉淀及臭氧组合池”和“7号单体-污泥脱水间及事故应急池”。</t>
  </si>
  <si>
    <t xml:space="preserve">   2、因7号单体无图纸，本基坑支护工程量清单不包含7号单体，仅是2号单体工程量清单；因此，本招标基坑支护工程量清单为暂定量，结算时按实际完成合格工程量计算。</t>
  </si>
  <si>
    <t>基坑支护工程报价清单（包工包料）</t>
  </si>
  <si>
    <t>工程名称：玉林(福绵)节能环保产业园南部污水处理厂及中水回用设施建设项目(一期二标段5万吨/天)</t>
  </si>
  <si>
    <t>序号</t>
  </si>
  <si>
    <t>项目名称</t>
  </si>
  <si>
    <t>项目特征描述</t>
  </si>
  <si>
    <t>工程量计算规则</t>
  </si>
  <si>
    <t>计量
单位</t>
  </si>
  <si>
    <t>暂定
工程量A</t>
  </si>
  <si>
    <t>人工费B
（元）</t>
  </si>
  <si>
    <t>主材费C
（元）</t>
  </si>
  <si>
    <t>辅材费D
（元）</t>
  </si>
  <si>
    <t>除主材费、人工费、辅材费及税金以外的其他费用E
（元）</t>
  </si>
  <si>
    <t>不含税
综合单价F=B+C+D+E
（元）</t>
  </si>
  <si>
    <t>不含税
综合合价G=A*F
（元）</t>
  </si>
  <si>
    <t>备注</t>
  </si>
  <si>
    <t>喷射护坡混凝土</t>
  </si>
  <si>
    <t>1.厚度:50mm，
2.材料种类:商品混凝土
3.混凝土（砂浆）类别、强度等级:C20
4、具体做法详见招标图纸</t>
  </si>
  <si>
    <t>按实际完成面积计算</t>
  </si>
  <si>
    <t>m2</t>
  </si>
  <si>
    <t>1、主材：混凝土
2、详“2b-2b”剖面，“2a-2a”剖面为原土整平(下同)</t>
  </si>
  <si>
    <t>钢筋网片</t>
  </si>
  <si>
    <t>1.钢筋类别:单层双向钢筋网6@200*200mm（钢筋网搭接长度≥300mm）
2、具体做法详见招标图纸</t>
  </si>
  <si>
    <t>t</t>
  </si>
  <si>
    <t>1、主材：钢筋</t>
  </si>
  <si>
    <t>挂网土钉</t>
  </si>
  <si>
    <t>1.钢筋种类、规格:
14@2000*2000mmm插筋,长度1m
2.具体做法详见招标图纸</t>
  </si>
  <si>
    <t>按实际完成重量计算</t>
  </si>
  <si>
    <t>坡顶排水沟</t>
  </si>
  <si>
    <r>
      <rPr>
        <sz val="12"/>
        <rFont val="宋体"/>
        <charset val="134"/>
      </rPr>
      <t>1.截面尺寸：480x300mm
2.沟底用C10素混凝土，厚度100mm，沟壁两侧采用M5水泥砂浆砌MU7.5砖</t>
    </r>
    <r>
      <rPr>
        <sz val="12"/>
        <color rgb="FFFF0000"/>
        <rFont val="宋体"/>
        <charset val="134"/>
      </rPr>
      <t>多孔</t>
    </r>
    <r>
      <rPr>
        <sz val="12"/>
        <rFont val="宋体"/>
        <charset val="134"/>
      </rPr>
      <t>（沟壁厚120mm）,沟面及沟顶抹1:3水泥砂浆,厚度15mm，坡度不宜小于0.3%
3.含垫层模板
4.具体做法及要求详见招标图纸</t>
    </r>
  </si>
  <si>
    <t>按实际完成工程量计算</t>
  </si>
  <si>
    <t>m</t>
  </si>
  <si>
    <t>1、主材：混凝土、砖、砂浆、模板</t>
  </si>
  <si>
    <t>坑内集水井</t>
  </si>
  <si>
    <r>
      <rPr>
        <sz val="12"/>
        <rFont val="宋体"/>
        <charset val="134"/>
      </rPr>
      <t>1.井截面、深度840*840*720mm（按外边线尺寸考虑）
2.砖厚度、强度等级:120mm厚MU7.5</t>
    </r>
    <r>
      <rPr>
        <sz val="12"/>
        <color rgb="FFFF0000"/>
        <rFont val="宋体"/>
        <charset val="134"/>
      </rPr>
      <t>多孔</t>
    </r>
    <r>
      <rPr>
        <sz val="12"/>
        <rFont val="宋体"/>
        <charset val="134"/>
      </rPr>
      <t>砖，M5水泥砂浆砌筑
3.垫层材料种类、厚度:120厚MU7.5砖，M5水泥砂浆砌筑
4.抹灰砂浆:1:3水泥砂浆面层15厚
5.具体做法及要求详见招标图纸</t>
    </r>
  </si>
  <si>
    <t>座</t>
  </si>
  <si>
    <t>1、主材：砖、砂浆</t>
  </si>
  <si>
    <t>坡顶护栏</t>
  </si>
  <si>
    <r>
      <rPr>
        <sz val="12"/>
        <rFont val="宋体"/>
        <charset val="134"/>
      </rPr>
      <t>1.栏杆高度1200mm，立杆入土深度≧300mm；
2.栏杆材料种类、规格:D48*3mm厚钢管立柱@2000,D48*3mm厚钢管通长布置,刷双色油漆，相交部位用铁质扣件扣牢；</t>
    </r>
    <r>
      <rPr>
        <strike/>
        <sz val="12"/>
        <rFont val="宋体"/>
        <charset val="134"/>
      </rPr>
      <t xml:space="preserve">
</t>
    </r>
    <r>
      <rPr>
        <sz val="12"/>
        <rFont val="宋体"/>
        <charset val="134"/>
      </rPr>
      <t xml:space="preserve">3.15mm挡脚板
</t>
    </r>
    <r>
      <rPr>
        <b/>
        <sz val="12"/>
        <rFont val="宋体"/>
        <charset val="134"/>
      </rPr>
      <t>4.栏杆拆除后，钢管由乙方自行回收处理</t>
    </r>
    <r>
      <rPr>
        <sz val="12"/>
        <rFont val="宋体"/>
        <charset val="134"/>
      </rPr>
      <t xml:space="preserve">
5.具体做法及要求详见招标图纸。</t>
    </r>
  </si>
  <si>
    <t>1、主材：钢管、挡脚板</t>
  </si>
  <si>
    <t>不含税合计（1+2+3+4+5+6）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</si>
  <si>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%</t>
    </r>
    <r>
      <rPr>
        <b/>
        <sz val="12"/>
        <rFont val="宋体"/>
        <charset val="134"/>
      </rPr>
      <t>）</t>
    </r>
  </si>
  <si>
    <t>含税合计（7+8）</t>
  </si>
  <si>
    <r>
      <rPr>
        <sz val="12"/>
        <rFont val="宋体"/>
        <charset val="134"/>
      </rPr>
      <t>备注：
1、以上价格为含税价，开具票面</t>
    </r>
    <r>
      <rPr>
        <u/>
        <sz val="12"/>
        <rFont val="宋体"/>
        <charset val="134"/>
      </rPr>
      <t xml:space="preserve">  </t>
    </r>
    <r>
      <rPr>
        <b/>
        <u/>
        <sz val="12"/>
        <rFont val="宋体"/>
        <charset val="134"/>
      </rPr>
      <t>%</t>
    </r>
    <r>
      <rPr>
        <sz val="12"/>
        <rFont val="宋体"/>
        <charset val="134"/>
      </rPr>
      <t xml:space="preserve">增值税专用发票（税率按国家政策执行，造价随之调整）。
2、本工程招标范围包含2号单体“生化沉淀、二级沉淀及臭氧组合池”和7号单体“污泥脱水间及事故应急池基坑支护工程”；因7号单体暂无施工图纸，故工程量暂不包含该单体工程量。
</t>
    </r>
    <r>
      <rPr>
        <b/>
        <sz val="12"/>
        <rFont val="宋体"/>
        <charset val="134"/>
      </rPr>
      <t>3、本工程由乙方包工包料完成。</t>
    </r>
    <r>
      <rPr>
        <sz val="12"/>
        <rFont val="宋体"/>
        <charset val="134"/>
      </rPr>
      <t xml:space="preserve">
4、其他费用E：包含机械费、措施费、安全文明施工、管理费、利润等除主材、辅材、人工费及税金以外的其他所有费用。
5、本工程根据“玉林（福绵）节能环保产业园南部污水处理厂及中水回用设施建设项目2号单体基坑设计（PDF+CAD）20251121”最新版基坑支护工程电子版施工图进行编制。
</t>
    </r>
    <r>
      <rPr>
        <b/>
        <sz val="12"/>
        <rFont val="宋体"/>
        <charset val="134"/>
      </rPr>
      <t>6、基坑支护土方工程，基坑施工临时围挡不在本次招标范围内，</t>
    </r>
    <r>
      <rPr>
        <sz val="12"/>
        <rFont val="宋体"/>
        <charset val="134"/>
      </rPr>
      <t xml:space="preserve">
7、凡本表所列的“包含内容”作为施工完成内容不尽完善，具体内容按招标图纸、施工方案及交楼标准要求，其单价包含为完成该分项工程的所有工序工作，不限于所列内容。
8、本清单未注明的承包内容，详见合同相应条款。</t>
    </r>
  </si>
  <si>
    <t xml:space="preserve">              法定代表或授权人（签字）：                                            报价单位（盖章）：</t>
  </si>
  <si>
    <t xml:space="preserve">              日    期：  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</si>
</sst>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#,##0.00_ "/>
  </numFmts>
  <fonts count="40">
    <font>
      <sz val="9"/>
      <color theme="1"/>
      <name val="??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??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5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8"/>
      <name val="宋体"/>
      <charset val="134"/>
    </font>
    <font>
      <b/>
      <sz val="20"/>
      <name val="宋体"/>
      <charset val="134"/>
    </font>
    <font>
      <b/>
      <sz val="22"/>
      <name val="宋体"/>
      <charset val="134"/>
    </font>
    <font>
      <sz val="12"/>
      <name val="Times New Roman"/>
      <charset val="0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trike/>
      <sz val="12"/>
      <name val="宋体"/>
      <charset val="134"/>
    </font>
    <font>
      <u/>
      <sz val="12"/>
      <name val="宋体"/>
      <charset val="134"/>
    </font>
    <font>
      <b/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6" fillId="0" borderId="0"/>
  </cellStyleXfs>
  <cellXfs count="72">
    <xf numFmtId="0" fontId="0" fillId="0" borderId="0" xfId="50"/>
    <xf numFmtId="0" fontId="1" fillId="0" borderId="0" xfId="50" applyFont="1" applyFill="1" applyAlignment="1">
      <alignment vertical="center"/>
    </xf>
    <xf numFmtId="0" fontId="2" fillId="0" borderId="0" xfId="50" applyFont="1" applyFill="1"/>
    <xf numFmtId="0" fontId="3" fillId="0" borderId="0" xfId="50" applyFont="1" applyFill="1"/>
    <xf numFmtId="0" fontId="4" fillId="0" borderId="0" xfId="50" applyFont="1" applyFill="1"/>
    <xf numFmtId="0" fontId="3" fillId="0" borderId="0" xfId="50" applyFont="1" applyFill="1" applyAlignment="1">
      <alignment horizontal="center"/>
    </xf>
    <xf numFmtId="176" fontId="3" fillId="0" borderId="0" xfId="50" applyNumberFormat="1" applyFont="1" applyFill="1" applyAlignment="1">
      <alignment horizontal="center"/>
    </xf>
    <xf numFmtId="0" fontId="5" fillId="0" borderId="0" xfId="50" applyFont="1" applyFill="1" applyAlignment="1">
      <alignment horizontal="center" vertical="center" wrapText="1"/>
    </xf>
    <xf numFmtId="176" fontId="5" fillId="0" borderId="0" xfId="50" applyNumberFormat="1" applyFont="1" applyFill="1" applyAlignment="1">
      <alignment horizontal="center" vertical="center" wrapText="1"/>
    </xf>
    <xf numFmtId="0" fontId="1" fillId="0" borderId="0" xfId="50" applyFont="1" applyFill="1" applyAlignment="1">
      <alignment horizontal="left" vertical="center" wrapText="1"/>
    </xf>
    <xf numFmtId="0" fontId="1" fillId="0" borderId="0" xfId="50" applyFont="1" applyFill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176" fontId="1" fillId="0" borderId="1" xfId="5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right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50" applyNumberFormat="1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1" fillId="0" borderId="5" xfId="50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50" applyNumberFormat="1" applyFont="1" applyFill="1" applyBorder="1" applyAlignment="1">
      <alignment horizontal="center"/>
    </xf>
    <xf numFmtId="0" fontId="6" fillId="0" borderId="1" xfId="50" applyFont="1" applyFill="1" applyBorder="1" applyAlignment="1">
      <alignment horizontal="left" vertical="top" wrapText="1"/>
    </xf>
    <xf numFmtId="0" fontId="6" fillId="0" borderId="1" xfId="50" applyFont="1" applyFill="1" applyBorder="1" applyAlignment="1">
      <alignment horizontal="left" vertical="top"/>
    </xf>
    <xf numFmtId="0" fontId="6" fillId="0" borderId="1" xfId="50" applyFont="1" applyFill="1" applyBorder="1" applyAlignment="1">
      <alignment horizontal="center" vertical="top"/>
    </xf>
    <xf numFmtId="176" fontId="6" fillId="0" borderId="1" xfId="50" applyNumberFormat="1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50" applyFont="1" applyFill="1" applyAlignment="1">
      <alignment horizontal="left" vertical="center" wrapText="1"/>
    </xf>
    <xf numFmtId="0" fontId="6" fillId="0" borderId="0" xfId="0" applyFont="1" applyFill="1" applyBorder="1" applyAlignment="1"/>
    <xf numFmtId="0" fontId="6" fillId="2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12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6" fillId="0" borderId="0" xfId="51" applyAlignment="1">
      <alignment vertical="center"/>
    </xf>
    <xf numFmtId="0" fontId="6" fillId="0" borderId="0" xfId="51" applyFont="1" applyAlignment="1">
      <alignment horizontal="center" vertical="center"/>
    </xf>
    <xf numFmtId="0" fontId="13" fillId="0" borderId="0" xfId="51" applyFont="1" applyAlignment="1">
      <alignment horizontal="center" vertical="center"/>
    </xf>
    <xf numFmtId="0" fontId="6" fillId="0" borderId="0" xfId="51" applyFont="1" applyAlignment="1">
      <alignment vertical="center"/>
    </xf>
    <xf numFmtId="0" fontId="14" fillId="0" borderId="0" xfId="51" applyFont="1" applyFill="1" applyBorder="1" applyAlignment="1">
      <alignment horizontal="center" vertical="center" wrapText="1"/>
    </xf>
    <xf numFmtId="0" fontId="15" fillId="0" borderId="0" xfId="51" applyFont="1" applyFill="1" applyBorder="1" applyAlignment="1">
      <alignment horizontal="center" vertical="center"/>
    </xf>
    <xf numFmtId="0" fontId="15" fillId="0" borderId="0" xfId="51" applyFont="1" applyAlignment="1">
      <alignment vertical="center" wrapText="1"/>
    </xf>
    <xf numFmtId="0" fontId="16" fillId="0" borderId="0" xfId="51" applyFont="1" applyAlignment="1">
      <alignment horizontal="center" vertical="center"/>
    </xf>
    <xf numFmtId="0" fontId="16" fillId="0" borderId="0" xfId="51" applyFont="1" applyBorder="1" applyAlignment="1">
      <alignment horizontal="center" vertical="center"/>
    </xf>
    <xf numFmtId="0" fontId="6" fillId="0" borderId="0" xfId="51" applyFont="1" applyBorder="1" applyAlignment="1">
      <alignment vertical="center"/>
    </xf>
    <xf numFmtId="0" fontId="11" fillId="0" borderId="0" xfId="51" applyFont="1" applyAlignment="1">
      <alignment horizontal="right"/>
    </xf>
    <xf numFmtId="178" fontId="6" fillId="0" borderId="6" xfId="51" applyNumberFormat="1" applyFont="1" applyBorder="1" applyAlignment="1">
      <alignment horizontal="center"/>
    </xf>
    <xf numFmtId="0" fontId="11" fillId="0" borderId="0" xfId="51" applyFont="1" applyAlignment="1">
      <alignment horizontal="left"/>
    </xf>
    <xf numFmtId="0" fontId="6" fillId="0" borderId="7" xfId="51" applyFont="1" applyBorder="1" applyAlignment="1">
      <alignment horizontal="center"/>
    </xf>
    <xf numFmtId="0" fontId="6" fillId="0" borderId="0" xfId="51" applyFont="1" applyBorder="1" applyAlignment="1"/>
    <xf numFmtId="0" fontId="6" fillId="0" borderId="6" xfId="51" applyFont="1" applyBorder="1" applyAlignment="1">
      <alignment horizontal="center"/>
    </xf>
    <xf numFmtId="0" fontId="6" fillId="0" borderId="6" xfId="51" applyFont="1" applyBorder="1" applyAlignment="1">
      <alignment horizontal="left"/>
    </xf>
    <xf numFmtId="14" fontId="11" fillId="0" borderId="0" xfId="51" applyNumberFormat="1" applyFont="1" applyAlignment="1">
      <alignment horizontal="right"/>
    </xf>
    <xf numFmtId="14" fontId="6" fillId="0" borderId="6" xfId="51" applyNumberFormat="1" applyFont="1" applyBorder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  <cellStyle name="常规_桂江景裕豪园智能化招标清单(2012.12.10，含编说) " xfId="51"/>
  </cellStyles>
  <tableStyles count="0" defaultTableStyle="TableStyleMedium2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view="pageBreakPreview" zoomScaleNormal="100" workbookViewId="0">
      <selection activeCell="A7" sqref="A7:D7"/>
    </sheetView>
  </sheetViews>
  <sheetFormatPr defaultColWidth="10.2857142857143" defaultRowHeight="24.95" customHeight="1" outlineLevelCol="3"/>
  <cols>
    <col min="1" max="1" width="18.4285714285714" style="54" customWidth="1"/>
    <col min="2" max="2" width="49.7142857142857" style="53" customWidth="1"/>
    <col min="3" max="3" width="12.7142857142857" style="53" customWidth="1"/>
    <col min="4" max="4" width="13.7142857142857" style="53" customWidth="1"/>
    <col min="5" max="16384" width="10.2857142857143" style="53"/>
  </cols>
  <sheetData>
    <row r="1" s="53" customFormat="1" customHeight="1" spans="1:4">
      <c r="A1" s="55"/>
      <c r="B1" s="56"/>
      <c r="C1" s="56"/>
      <c r="D1" s="56"/>
    </row>
    <row r="2" s="53" customFormat="1" customHeight="1" spans="1:4">
      <c r="A2" s="57" t="s">
        <v>0</v>
      </c>
      <c r="B2" s="57"/>
      <c r="C2" s="57"/>
      <c r="D2" s="57"/>
    </row>
    <row r="3" s="53" customFormat="1" customHeight="1" spans="1:4">
      <c r="A3" s="57"/>
      <c r="B3" s="57"/>
      <c r="C3" s="57"/>
      <c r="D3" s="57"/>
    </row>
    <row r="4" s="53" customFormat="1" ht="36" customHeight="1" spans="1:4">
      <c r="A4" s="57"/>
      <c r="B4" s="57"/>
      <c r="C4" s="57"/>
      <c r="D4" s="57"/>
    </row>
    <row r="5" s="53" customFormat="1" ht="29.1" customHeight="1" spans="1:4">
      <c r="A5" s="58"/>
      <c r="B5" s="58"/>
      <c r="C5" s="58"/>
      <c r="D5" s="58"/>
    </row>
    <row r="6" s="53" customFormat="1" customHeight="1" spans="1:4">
      <c r="A6" s="59"/>
      <c r="B6" s="59"/>
      <c r="C6" s="59"/>
      <c r="D6" s="59"/>
    </row>
    <row r="7" s="53" customFormat="1" customHeight="1" spans="1:4">
      <c r="A7" s="58" t="s">
        <v>1</v>
      </c>
      <c r="B7" s="58"/>
      <c r="C7" s="58"/>
      <c r="D7" s="58"/>
    </row>
    <row r="8" s="53" customFormat="1" customHeight="1" spans="1:4">
      <c r="A8" s="54"/>
      <c r="B8" s="56"/>
      <c r="C8" s="56"/>
      <c r="D8" s="56"/>
    </row>
    <row r="9" s="53" customFormat="1" customHeight="1" spans="1:4">
      <c r="A9" s="54"/>
      <c r="B9" s="56"/>
      <c r="C9" s="56"/>
      <c r="D9" s="56"/>
    </row>
    <row r="10" s="53" customFormat="1" customHeight="1" spans="1:4">
      <c r="A10" s="60"/>
      <c r="B10" s="56"/>
      <c r="C10" s="56"/>
      <c r="D10" s="56"/>
    </row>
    <row r="11" s="53" customFormat="1" customHeight="1" spans="1:4">
      <c r="A11" s="60"/>
      <c r="B11" s="56"/>
      <c r="C11" s="56"/>
      <c r="D11" s="56"/>
    </row>
    <row r="12" s="53" customFormat="1" customHeight="1" spans="1:4">
      <c r="A12" s="60"/>
      <c r="B12" s="56"/>
      <c r="C12" s="56"/>
      <c r="D12" s="56"/>
    </row>
    <row r="13" s="53" customFormat="1" ht="39.95" customHeight="1" spans="1:4">
      <c r="A13" s="61"/>
      <c r="B13" s="62"/>
      <c r="C13" s="56"/>
      <c r="D13" s="56"/>
    </row>
    <row r="14" s="53" customFormat="1" ht="32.25" customHeight="1" spans="1:4">
      <c r="A14" s="63" t="s">
        <v>2</v>
      </c>
      <c r="B14" s="64"/>
      <c r="C14" s="65" t="s">
        <v>3</v>
      </c>
      <c r="D14" s="56"/>
    </row>
    <row r="15" s="53" customFormat="1" ht="32.25" customHeight="1" spans="1:4">
      <c r="A15" s="63" t="s">
        <v>4</v>
      </c>
      <c r="B15" s="66"/>
      <c r="C15" s="66"/>
      <c r="D15" s="56"/>
    </row>
    <row r="16" s="53" customFormat="1" ht="32.25" customHeight="1" spans="1:4">
      <c r="A16" s="63"/>
      <c r="B16" s="67"/>
      <c r="C16" s="56"/>
      <c r="D16" s="56"/>
    </row>
    <row r="17" s="53" customFormat="1" ht="33" customHeight="1" spans="1:4">
      <c r="A17" s="63" t="s">
        <v>5</v>
      </c>
      <c r="B17" s="68" t="s">
        <v>6</v>
      </c>
      <c r="C17" s="68"/>
      <c r="D17" s="56"/>
    </row>
    <row r="18" s="53" customFormat="1" ht="33" customHeight="1" spans="1:4">
      <c r="A18" s="63" t="s">
        <v>7</v>
      </c>
      <c r="B18" s="69"/>
      <c r="C18" s="69"/>
      <c r="D18" s="56"/>
    </row>
    <row r="19" s="53" customFormat="1" ht="33" customHeight="1" spans="1:4">
      <c r="A19" s="70" t="s">
        <v>8</v>
      </c>
      <c r="B19" s="71"/>
      <c r="C19" s="69"/>
      <c r="D19" s="56"/>
    </row>
  </sheetData>
  <mergeCells count="7">
    <mergeCell ref="A5:D5"/>
    <mergeCell ref="A7:D7"/>
    <mergeCell ref="B15:C15"/>
    <mergeCell ref="B17:C17"/>
    <mergeCell ref="B18:C18"/>
    <mergeCell ref="B19:C19"/>
    <mergeCell ref="A2:D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view="pageBreakPreview" zoomScaleNormal="100" workbookViewId="0">
      <selection activeCell="A6" sqref="A6:I6"/>
    </sheetView>
  </sheetViews>
  <sheetFormatPr defaultColWidth="10.3333333333333" defaultRowHeight="14.25"/>
  <cols>
    <col min="1" max="1" width="10.3333333333333" style="42"/>
    <col min="2" max="2" width="7.5047619047619" style="42" customWidth="1"/>
    <col min="3" max="3" width="6.33333333333333" style="42" customWidth="1"/>
    <col min="4" max="4" width="6" style="42" customWidth="1"/>
    <col min="5" max="5" width="6.83809523809524" style="42" customWidth="1"/>
    <col min="6" max="6" width="6.66666666666667" style="42" customWidth="1"/>
    <col min="7" max="7" width="10.3333333333333" style="42"/>
    <col min="8" max="8" width="7" style="42" customWidth="1"/>
    <col min="9" max="9" width="37" style="42" customWidth="1"/>
    <col min="10" max="10" width="10.3333333333333" style="42"/>
    <col min="11" max="11" width="37" style="42" customWidth="1"/>
    <col min="12" max="16384" width="10.3333333333333" style="42"/>
  </cols>
  <sheetData>
    <row r="1" s="42" customFormat="1" ht="32.25" spans="1:11">
      <c r="A1" s="44" t="s">
        <v>9</v>
      </c>
      <c r="B1" s="45"/>
      <c r="C1" s="45"/>
      <c r="D1" s="45"/>
      <c r="E1" s="45"/>
      <c r="F1" s="45"/>
      <c r="G1" s="45"/>
      <c r="H1" s="45"/>
      <c r="I1" s="45"/>
    </row>
    <row r="2" s="42" customFormat="1" ht="30" customHeight="1" spans="1:11">
      <c r="A2" s="46"/>
      <c r="B2" s="46"/>
      <c r="C2" s="46"/>
      <c r="D2" s="46"/>
      <c r="E2" s="46"/>
      <c r="F2" s="46"/>
      <c r="G2" s="46"/>
      <c r="H2" s="46"/>
      <c r="I2" s="46"/>
    </row>
    <row r="3" s="42" customFormat="1" ht="45" customHeight="1" spans="1:11">
      <c r="A3" s="47" t="s">
        <v>10</v>
      </c>
      <c r="B3" s="47"/>
      <c r="C3" s="47"/>
      <c r="D3" s="47"/>
      <c r="E3" s="47"/>
      <c r="F3" s="47"/>
      <c r="G3" s="47"/>
      <c r="H3" s="47"/>
      <c r="I3" s="47"/>
    </row>
    <row r="4" s="42" customFormat="1" ht="18" customHeight="1" spans="1:11">
      <c r="A4" s="48"/>
      <c r="B4" s="48"/>
      <c r="C4" s="48"/>
      <c r="D4" s="48"/>
      <c r="E4" s="48"/>
      <c r="F4" s="48"/>
      <c r="G4" s="48"/>
      <c r="H4" s="48"/>
      <c r="I4" s="48"/>
    </row>
    <row r="5" s="42" customFormat="1" ht="30" customHeight="1" spans="1:11">
      <c r="A5" s="48" t="s">
        <v>11</v>
      </c>
      <c r="B5" s="48"/>
      <c r="C5" s="48"/>
      <c r="D5" s="48"/>
      <c r="E5" s="48"/>
      <c r="F5" s="48"/>
      <c r="G5" s="48"/>
      <c r="H5" s="48"/>
      <c r="I5" s="48"/>
    </row>
    <row r="6" s="42" customFormat="1" ht="65" customHeight="1" spans="1:11">
      <c r="A6" s="47" t="s">
        <v>12</v>
      </c>
      <c r="B6" s="47"/>
      <c r="C6" s="47"/>
      <c r="D6" s="47"/>
      <c r="E6" s="47"/>
      <c r="F6" s="47"/>
      <c r="G6" s="47"/>
      <c r="H6" s="47"/>
      <c r="I6" s="47"/>
    </row>
    <row r="7" s="42" customFormat="1" ht="31" customHeight="1" spans="1:11">
      <c r="A7" s="49"/>
      <c r="B7" s="49"/>
      <c r="C7" s="49"/>
      <c r="D7" s="49"/>
      <c r="E7" s="49"/>
      <c r="F7" s="49"/>
      <c r="G7" s="49"/>
      <c r="H7" s="49"/>
      <c r="I7" s="49"/>
    </row>
    <row r="8" s="42" customFormat="1" ht="33" customHeight="1" spans="1:11">
      <c r="A8" s="49" t="s">
        <v>13</v>
      </c>
      <c r="B8" s="49"/>
      <c r="C8" s="49"/>
      <c r="D8" s="49"/>
      <c r="E8" s="49"/>
      <c r="F8" s="49"/>
      <c r="G8" s="49"/>
      <c r="H8" s="49"/>
      <c r="I8" s="49"/>
    </row>
    <row r="9" s="42" customFormat="1" ht="63" customHeight="1" spans="1:11">
      <c r="A9" s="49" t="s">
        <v>14</v>
      </c>
      <c r="B9" s="49"/>
      <c r="C9" s="49"/>
      <c r="D9" s="49"/>
      <c r="E9" s="49"/>
      <c r="F9" s="49"/>
      <c r="G9" s="49"/>
      <c r="H9" s="49"/>
      <c r="I9" s="49"/>
    </row>
    <row r="10" s="42" customFormat="1" ht="24" customHeight="1" spans="1:11">
      <c r="A10" s="48"/>
      <c r="B10" s="48"/>
      <c r="C10" s="48"/>
      <c r="D10" s="48"/>
      <c r="E10" s="48"/>
      <c r="F10" s="48"/>
      <c r="G10" s="48"/>
      <c r="H10" s="48"/>
      <c r="I10" s="48"/>
    </row>
    <row r="11" s="42" customFormat="1" ht="30" customHeight="1" spans="1:11">
      <c r="A11" s="49" t="s">
        <v>15</v>
      </c>
      <c r="B11" s="49"/>
      <c r="C11" s="49"/>
      <c r="D11" s="49"/>
      <c r="E11" s="49"/>
      <c r="F11" s="49"/>
      <c r="G11" s="49"/>
      <c r="H11" s="49"/>
      <c r="I11" s="49"/>
    </row>
    <row r="12" s="43" customFormat="1" ht="60" customHeight="1" spans="1:11">
      <c r="A12" s="50" t="s">
        <v>16</v>
      </c>
      <c r="B12" s="50"/>
      <c r="C12" s="50"/>
      <c r="D12" s="50"/>
      <c r="E12" s="50"/>
      <c r="F12" s="50"/>
      <c r="G12" s="50"/>
      <c r="H12" s="50"/>
      <c r="I12" s="50"/>
      <c r="K12" s="42"/>
    </row>
    <row r="13" s="42" customFormat="1" ht="43" customHeight="1" spans="1:11">
      <c r="A13" s="50" t="s">
        <v>17</v>
      </c>
      <c r="B13" s="50"/>
      <c r="C13" s="50"/>
      <c r="D13" s="50"/>
      <c r="E13" s="50"/>
      <c r="F13" s="50"/>
      <c r="G13" s="50"/>
      <c r="H13" s="50"/>
      <c r="I13" s="50"/>
    </row>
    <row r="14" s="42" customFormat="1" ht="62" customHeight="1" spans="1:11">
      <c r="A14" s="50"/>
      <c r="B14" s="50"/>
      <c r="C14" s="50"/>
      <c r="D14" s="50"/>
      <c r="E14" s="50"/>
      <c r="F14" s="50"/>
      <c r="G14" s="50"/>
      <c r="H14" s="50"/>
      <c r="I14" s="50"/>
      <c r="J14" s="51"/>
    </row>
    <row r="15" s="42" customFormat="1" ht="18.75" spans="1:11">
      <c r="A15" s="52"/>
      <c r="B15" s="52"/>
      <c r="C15" s="52"/>
      <c r="D15" s="52"/>
      <c r="E15" s="52"/>
      <c r="F15" s="52"/>
      <c r="G15" s="52"/>
      <c r="H15" s="52"/>
      <c r="I15" s="52"/>
    </row>
    <row r="16" s="42" customFormat="1" ht="18.75" spans="1:11">
      <c r="A16" s="52"/>
      <c r="B16" s="52"/>
      <c r="C16" s="52"/>
      <c r="D16" s="52"/>
      <c r="E16" s="52"/>
      <c r="F16" s="52"/>
      <c r="G16" s="52"/>
      <c r="H16" s="52"/>
      <c r="I16" s="52"/>
    </row>
  </sheetData>
  <mergeCells count="13">
    <mergeCell ref="A1:I1"/>
    <mergeCell ref="A2:I2"/>
    <mergeCell ref="A3:I3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</mergeCells>
  <printOptions horizontalCentered="1"/>
  <pageMargins left="0.393055555555556" right="0.393055555555556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6"/>
  <sheetViews>
    <sheetView showGridLines="0" tabSelected="1" view="pageBreakPreview" zoomScaleNormal="85" workbookViewId="0">
      <pane ySplit="4" topLeftCell="A14" activePane="bottomLeft" state="frozen"/>
      <selection/>
      <selection pane="bottomLeft" activeCell="A14" sqref="A14:M14"/>
    </sheetView>
  </sheetViews>
  <sheetFormatPr defaultColWidth="9" defaultRowHeight="11.25"/>
  <cols>
    <col min="1" max="1" width="7.62857142857143" style="3" customWidth="1"/>
    <col min="2" max="2" width="19.847619047619" style="3" customWidth="1"/>
    <col min="3" max="3" width="43.2952380952381" style="3" customWidth="1"/>
    <col min="4" max="4" width="16.7142857142857" style="5" customWidth="1"/>
    <col min="5" max="5" width="7.54285714285714" style="3" customWidth="1"/>
    <col min="6" max="6" width="11.7142857142857" style="6" customWidth="1"/>
    <col min="7" max="7" width="10.1428571428571" style="3" customWidth="1"/>
    <col min="8" max="9" width="10" style="3" customWidth="1"/>
    <col min="10" max="10" width="16" style="3" customWidth="1"/>
    <col min="11" max="11" width="13.8761904761905" style="3" customWidth="1"/>
    <col min="12" max="12" width="13.7142857142857" style="3" customWidth="1"/>
    <col min="13" max="13" width="13.7142857142857" style="6" customWidth="1"/>
    <col min="14" max="16384" width="9" style="3"/>
  </cols>
  <sheetData>
    <row r="1" ht="34" customHeight="1" spans="1:13">
      <c r="A1" s="7" t="s">
        <v>18</v>
      </c>
      <c r="B1" s="7"/>
      <c r="C1" s="7"/>
      <c r="D1" s="7"/>
      <c r="E1" s="7"/>
      <c r="F1" s="8"/>
      <c r="G1" s="7"/>
      <c r="H1" s="7"/>
      <c r="I1" s="7"/>
      <c r="J1" s="7"/>
      <c r="K1" s="7"/>
      <c r="L1" s="7"/>
      <c r="M1" s="8"/>
    </row>
    <row r="2" s="1" customFormat="1" ht="23" customHeight="1" spans="1:13">
      <c r="A2" s="9" t="s">
        <v>19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</row>
    <row r="3" s="2" customFormat="1" ht="25" customHeight="1" spans="1:13">
      <c r="A3" s="11" t="s">
        <v>20</v>
      </c>
      <c r="B3" s="11" t="s">
        <v>21</v>
      </c>
      <c r="C3" s="11" t="s">
        <v>22</v>
      </c>
      <c r="D3" s="12" t="s">
        <v>23</v>
      </c>
      <c r="E3" s="11" t="s">
        <v>24</v>
      </c>
      <c r="F3" s="13" t="s">
        <v>25</v>
      </c>
      <c r="G3" s="12" t="s">
        <v>26</v>
      </c>
      <c r="H3" s="12" t="s">
        <v>27</v>
      </c>
      <c r="I3" s="12" t="s">
        <v>28</v>
      </c>
      <c r="J3" s="12" t="s">
        <v>29</v>
      </c>
      <c r="K3" s="12" t="s">
        <v>30</v>
      </c>
      <c r="L3" s="12" t="s">
        <v>31</v>
      </c>
      <c r="M3" s="13" t="s">
        <v>32</v>
      </c>
    </row>
    <row r="4" s="2" customFormat="1" ht="56" customHeight="1" spans="1:13">
      <c r="A4" s="11"/>
      <c r="B4" s="11"/>
      <c r="C4" s="11"/>
      <c r="D4" s="14"/>
      <c r="E4" s="11"/>
      <c r="F4" s="13"/>
      <c r="G4" s="14"/>
      <c r="H4" s="14"/>
      <c r="I4" s="14"/>
      <c r="J4" s="14"/>
      <c r="K4" s="14"/>
      <c r="L4" s="14"/>
      <c r="M4" s="15"/>
    </row>
    <row r="5" s="3" customFormat="1" ht="105" customHeight="1" spans="1:13">
      <c r="A5" s="16">
        <v>1</v>
      </c>
      <c r="B5" s="17" t="s">
        <v>33</v>
      </c>
      <c r="C5" s="17" t="s">
        <v>34</v>
      </c>
      <c r="D5" s="16" t="s">
        <v>35</v>
      </c>
      <c r="E5" s="18" t="s">
        <v>36</v>
      </c>
      <c r="F5" s="19">
        <f>71.33*(5.98+2)</f>
        <v>569.2134</v>
      </c>
      <c r="G5" s="20"/>
      <c r="H5" s="20"/>
      <c r="I5" s="20"/>
      <c r="J5" s="20"/>
      <c r="K5" s="20"/>
      <c r="L5" s="20"/>
      <c r="M5" s="21" t="s">
        <v>37</v>
      </c>
    </row>
    <row r="6" s="3" customFormat="1" ht="75" customHeight="1" spans="1:13">
      <c r="A6" s="16">
        <f t="shared" ref="A6:A13" si="0">A5+1</f>
        <v>2</v>
      </c>
      <c r="B6" s="17" t="s">
        <v>38</v>
      </c>
      <c r="C6" s="17" t="s">
        <v>39</v>
      </c>
      <c r="D6" s="16" t="s">
        <v>35</v>
      </c>
      <c r="E6" s="18" t="s">
        <v>40</v>
      </c>
      <c r="F6" s="22">
        <f>1.21*71.33/1000*4+0.222*71.33/1000*(5.98/0.2)+0.222*5.98/1000*(71.33/0.2)</f>
        <v>1.292185748</v>
      </c>
      <c r="G6" s="20"/>
      <c r="H6" s="20"/>
      <c r="I6" s="20"/>
      <c r="J6" s="20"/>
      <c r="K6" s="20"/>
      <c r="L6" s="20"/>
      <c r="M6" s="23" t="s">
        <v>41</v>
      </c>
    </row>
    <row r="7" s="3" customFormat="1" ht="63" customHeight="1" spans="1:13">
      <c r="A7" s="16">
        <f t="shared" si="0"/>
        <v>3</v>
      </c>
      <c r="B7" s="24" t="s">
        <v>42</v>
      </c>
      <c r="C7" s="24" t="s">
        <v>43</v>
      </c>
      <c r="D7" s="18" t="s">
        <v>44</v>
      </c>
      <c r="E7" s="18" t="s">
        <v>40</v>
      </c>
      <c r="F7" s="25">
        <f>1.21*1*(71.33/2)/1000*2+1.21*0.15*2*(71.33/2)/1000</f>
        <v>0.099255695</v>
      </c>
      <c r="G7" s="20"/>
      <c r="H7" s="23"/>
      <c r="I7" s="23"/>
      <c r="J7" s="20"/>
      <c r="K7" s="20"/>
      <c r="L7" s="20"/>
      <c r="M7" s="23" t="s">
        <v>41</v>
      </c>
    </row>
    <row r="8" ht="133" customHeight="1" spans="1:13">
      <c r="A8" s="16">
        <f t="shared" si="0"/>
        <v>4</v>
      </c>
      <c r="B8" s="17" t="s">
        <v>45</v>
      </c>
      <c r="C8" s="17" t="s">
        <v>46</v>
      </c>
      <c r="D8" s="16" t="s">
        <v>47</v>
      </c>
      <c r="E8" s="16" t="s">
        <v>48</v>
      </c>
      <c r="F8" s="23">
        <v>71.33</v>
      </c>
      <c r="G8" s="20"/>
      <c r="H8" s="20"/>
      <c r="I8" s="20"/>
      <c r="J8" s="20"/>
      <c r="K8" s="20"/>
      <c r="L8" s="20"/>
      <c r="M8" s="23" t="s">
        <v>49</v>
      </c>
    </row>
    <row r="9" s="3" customFormat="1" ht="138" customHeight="1" spans="1:13">
      <c r="A9" s="16">
        <f t="shared" si="0"/>
        <v>5</v>
      </c>
      <c r="B9" s="17" t="s">
        <v>50</v>
      </c>
      <c r="C9" s="17" t="s">
        <v>51</v>
      </c>
      <c r="D9" s="16" t="s">
        <v>47</v>
      </c>
      <c r="E9" s="16" t="s">
        <v>52</v>
      </c>
      <c r="F9" s="23">
        <v>2</v>
      </c>
      <c r="G9" s="20"/>
      <c r="H9" s="20"/>
      <c r="I9" s="20"/>
      <c r="J9" s="20"/>
      <c r="K9" s="20"/>
      <c r="L9" s="20"/>
      <c r="M9" s="23" t="s">
        <v>53</v>
      </c>
    </row>
    <row r="10" ht="174" customHeight="1" spans="1:13">
      <c r="A10" s="16">
        <f t="shared" si="0"/>
        <v>6</v>
      </c>
      <c r="B10" s="17" t="s">
        <v>54</v>
      </c>
      <c r="C10" s="17" t="s">
        <v>55</v>
      </c>
      <c r="D10" s="16" t="s">
        <v>47</v>
      </c>
      <c r="E10" s="16" t="s">
        <v>48</v>
      </c>
      <c r="F10" s="23">
        <f>F8</f>
        <v>71.33</v>
      </c>
      <c r="G10" s="20"/>
      <c r="H10" s="23"/>
      <c r="I10" s="23"/>
      <c r="J10" s="20"/>
      <c r="K10" s="20"/>
      <c r="L10" s="20"/>
      <c r="M10" s="23" t="s">
        <v>56</v>
      </c>
    </row>
    <row r="11" s="4" customFormat="1" ht="30" customHeight="1" spans="1:13">
      <c r="A11" s="16">
        <f t="shared" si="0"/>
        <v>7</v>
      </c>
      <c r="B11" s="26" t="s">
        <v>57</v>
      </c>
      <c r="C11" s="27"/>
      <c r="D11" s="28"/>
      <c r="E11" s="29" t="s">
        <v>3</v>
      </c>
      <c r="F11" s="23"/>
      <c r="G11" s="30"/>
      <c r="H11" s="30"/>
      <c r="I11" s="30"/>
      <c r="J11" s="30"/>
      <c r="K11" s="30"/>
      <c r="L11" s="20"/>
      <c r="M11" s="23"/>
    </row>
    <row r="12" s="4" customFormat="1" ht="30" customHeight="1" spans="1:13">
      <c r="A12" s="16">
        <f t="shared" si="0"/>
        <v>8</v>
      </c>
      <c r="B12" s="26" t="s">
        <v>58</v>
      </c>
      <c r="C12" s="27"/>
      <c r="D12" s="28"/>
      <c r="E12" s="29" t="s">
        <v>3</v>
      </c>
      <c r="F12" s="23"/>
      <c r="G12" s="30"/>
      <c r="H12" s="30"/>
      <c r="I12" s="30"/>
      <c r="J12" s="30"/>
      <c r="K12" s="30"/>
      <c r="L12" s="20"/>
      <c r="M12" s="23"/>
    </row>
    <row r="13" s="2" customFormat="1" ht="30" customHeight="1" spans="1:13">
      <c r="A13" s="16">
        <f t="shared" si="0"/>
        <v>9</v>
      </c>
      <c r="B13" s="31" t="s">
        <v>59</v>
      </c>
      <c r="C13" s="32"/>
      <c r="D13" s="32"/>
      <c r="E13" s="29" t="s">
        <v>3</v>
      </c>
      <c r="F13" s="33"/>
      <c r="G13" s="29"/>
      <c r="H13" s="29"/>
      <c r="I13" s="29"/>
      <c r="J13" s="29"/>
      <c r="K13" s="29"/>
      <c r="L13" s="33"/>
      <c r="M13" s="34"/>
    </row>
    <row r="14" ht="160" customHeight="1" spans="1:13">
      <c r="A14" s="35" t="s">
        <v>60</v>
      </c>
      <c r="B14" s="36"/>
      <c r="C14" s="36"/>
      <c r="D14" s="37"/>
      <c r="E14" s="36"/>
      <c r="F14" s="38"/>
      <c r="G14" s="36"/>
      <c r="H14" s="36"/>
      <c r="I14" s="36"/>
      <c r="J14" s="36"/>
      <c r="K14" s="36"/>
      <c r="L14" s="36"/>
      <c r="M14" s="38"/>
    </row>
    <row r="15" ht="105" customHeight="1" spans="1:13">
      <c r="A15" s="39"/>
      <c r="B15" s="40" t="s">
        <v>61</v>
      </c>
      <c r="C15" s="40"/>
      <c r="D15" s="40"/>
      <c r="E15" s="40"/>
      <c r="F15" s="40"/>
      <c r="G15" s="40"/>
      <c r="H15" s="40"/>
      <c r="I15" s="40"/>
      <c r="J15" s="40"/>
      <c r="K15" s="40"/>
      <c r="L15" s="41"/>
      <c r="M15" s="41"/>
    </row>
    <row r="16" ht="53" customHeight="1" spans="1:13">
      <c r="A16" s="39"/>
      <c r="B16" s="40" t="s">
        <v>62</v>
      </c>
      <c r="C16" s="40"/>
      <c r="D16" s="40"/>
      <c r="E16" s="40"/>
      <c r="F16" s="40"/>
      <c r="G16" s="40"/>
      <c r="H16" s="40"/>
      <c r="I16" s="40"/>
      <c r="J16" s="40"/>
      <c r="K16" s="40"/>
    </row>
  </sheetData>
  <mergeCells count="21">
    <mergeCell ref="A1:M1"/>
    <mergeCell ref="A2:M2"/>
    <mergeCell ref="B11:C11"/>
    <mergeCell ref="B12:C12"/>
    <mergeCell ref="B13:C13"/>
    <mergeCell ref="A14:M14"/>
    <mergeCell ref="B15:K15"/>
    <mergeCell ref="B16:K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236111111111111" right="0.236111111111111" top="0.354166666666667" bottom="0.196527777777778" header="0.196527777777778" footer="0.156944444444444"/>
  <pageSetup paperSize="9" scale="80" orientation="landscape" horizontalDpi="600"/>
  <headerFooter/>
  <rowBreaks count="6" manualBreakCount="6">
    <brk id="9" max="12" man="1"/>
    <brk id="16" max="16383" man="1"/>
    <brk id="16" max="16383" man="1"/>
    <brk id="16" max="16383" man="1"/>
    <brk id="16" max="16383" man="1"/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编制说明</vt:lpstr>
      <vt:lpstr>基坑支护工程报价清单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招采2</cp:lastModifiedBy>
  <dcterms:created xsi:type="dcterms:W3CDTF">2021-06-17T13:48:00Z</dcterms:created>
  <dcterms:modified xsi:type="dcterms:W3CDTF">2025-11-24T06:27:14Z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64E7FE582F6D431AB51D8EBD229A02C2_13</vt:lpwstr>
  </property>
  <property fmtid="{D5CDD505-2E9C-101B-9397-08002B2CF9AE}" pid="3" name="KSOProductBuildVer">
    <vt:lpwstr>2052-12.1.0.23542</vt:lpwstr>
  </property>
</Properties>
</file>