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742"/>
  </bookViews>
  <sheets>
    <sheet name="汇总表  (包工包料)" sheetId="10" r:id="rId1"/>
    <sheet name="招标清单 (包工包料)" sheetId="1" r:id="rId2"/>
    <sheet name="汇总表 (包工不包料)" sheetId="9" r:id="rId3"/>
    <sheet name="招标清单 (包工不包料)" sheetId="8" r:id="rId4"/>
  </sheets>
  <definedNames>
    <definedName name="_xlnm.Print_Titles" localSheetId="1">'招标清单 (包工包料)'!$1:$3</definedName>
    <definedName name="_xlnm.Print_Titles" localSheetId="3">'招标清单 (包工不包料)'!$1:$3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<sst xmlns="http://schemas.openxmlformats.org/spreadsheetml/2006/main" count="187" uniqueCount="63">
  <si>
    <t>汇总表（20250409版）</t>
  </si>
  <si>
    <t>工程名称：南京现代表面处理科技产业中心项目一期B地块-桩基工程（包工包料）</t>
  </si>
  <si>
    <t>序号</t>
  </si>
  <si>
    <t>项目名称</t>
  </si>
  <si>
    <t>单位</t>
  </si>
  <si>
    <t>不含税工程造价合计（元）</t>
  </si>
  <si>
    <t>税率</t>
  </si>
  <si>
    <t>含税工程造价合计（元）</t>
  </si>
  <si>
    <t>备注</t>
  </si>
  <si>
    <t>综合楼桩基工程小计（包工包料）</t>
  </si>
  <si>
    <t>元</t>
  </si>
  <si>
    <t>水资源中心南侧桩基工程小计（包工包料）</t>
  </si>
  <si>
    <t>水资源中心北侧桩基工程小计（包工包料）</t>
  </si>
  <si>
    <t>合计（1+2+3）</t>
  </si>
  <si>
    <t>南京现代表面处理科技产业中心项目一期B地块-桩基工程量清单（20250409版）</t>
  </si>
  <si>
    <t>项目特征描述</t>
  </si>
  <si>
    <t>计量单位</t>
  </si>
  <si>
    <t>工程量A</t>
  </si>
  <si>
    <t>人工费B
（元）</t>
  </si>
  <si>
    <t>主材费C
（元）</t>
  </si>
  <si>
    <t>除主材、人工费、税金以外的其他费用D
（元）</t>
  </si>
  <si>
    <t>不含税
综合单价E=B+C+D
（元）</t>
  </si>
  <si>
    <t>不含税
综合合价F=A*E
（元）</t>
  </si>
  <si>
    <t>品牌</t>
  </si>
  <si>
    <t>一</t>
  </si>
  <si>
    <t>综合楼桩基工程</t>
  </si>
  <si>
    <t>预应力管桩（φ500mm）-ZH1(抗压桩)</t>
  </si>
  <si>
    <t>1、名称：预应力管桩-φ500mm（(PHC-500AB(120)-C80)GB13476-2023）
2、沉桩方法：静压沉桩
3、接桩方式：采用焊接接桩
4、具体做法详见招标图纸</t>
  </si>
  <si>
    <t>m</t>
  </si>
  <si>
    <t>预应力管桩（φ500mm）-ZH2((抗压兼抗拔桩)</t>
  </si>
  <si>
    <t>管桩送桩</t>
  </si>
  <si>
    <t>送桩</t>
  </si>
  <si>
    <t>综合楼桩基工程小计（1+2+3）</t>
  </si>
  <si>
    <t>二</t>
  </si>
  <si>
    <t>水资源中心南侧桩基工程</t>
  </si>
  <si>
    <t>预应力管桩（φ500mm）</t>
  </si>
  <si>
    <t>水资源中心南侧桩基工程小计（4+5）</t>
  </si>
  <si>
    <t>三</t>
  </si>
  <si>
    <t>水资源中心北侧桩基工程</t>
  </si>
  <si>
    <t>水资源中心北侧桩基工程小计（6+7）</t>
  </si>
  <si>
    <t>四</t>
  </si>
  <si>
    <t>发电机租赁</t>
  </si>
  <si>
    <t>发电机</t>
  </si>
  <si>
    <t>350kw</t>
  </si>
  <si>
    <t>台班</t>
  </si>
  <si>
    <t>/</t>
  </si>
  <si>
    <t>按实际发生台班计算，包含燃油费</t>
  </si>
  <si>
    <t>500kw</t>
  </si>
  <si>
    <t>发电机租赁小计（8+9）</t>
  </si>
  <si>
    <t>五</t>
  </si>
  <si>
    <t>不含税工程合计（一+二+三+四）</t>
  </si>
  <si>
    <t>六</t>
  </si>
  <si>
    <r>
      <rPr>
        <b/>
        <sz val="12"/>
        <rFont val="宋体"/>
        <charset val="134"/>
      </rPr>
      <t>税金（含税</t>
    </r>
    <r>
      <rPr>
        <b/>
        <u/>
        <sz val="12"/>
        <rFont val="宋体"/>
        <charset val="134"/>
      </rPr>
      <t xml:space="preserve">   %</t>
    </r>
    <r>
      <rPr>
        <b/>
        <sz val="12"/>
        <rFont val="宋体"/>
        <charset val="134"/>
      </rPr>
      <t>）</t>
    </r>
  </si>
  <si>
    <t>七</t>
  </si>
  <si>
    <t>含税工程合计（五+六）</t>
  </si>
  <si>
    <t>其中人工费合计</t>
  </si>
  <si>
    <r>
      <rPr>
        <sz val="12"/>
        <rFont val="??"/>
        <charset val="134"/>
        <scheme val="minor"/>
      </rPr>
      <t>备注：1、本工程工程量暂定，价格为含税价，开具票面</t>
    </r>
    <r>
      <rPr>
        <u/>
        <sz val="12"/>
        <rFont val="??"/>
        <charset val="134"/>
        <scheme val="minor"/>
      </rPr>
      <t xml:space="preserve">       %</t>
    </r>
    <r>
      <rPr>
        <sz val="12"/>
        <rFont val="??"/>
        <charset val="134"/>
        <scheme val="minor"/>
      </rPr>
      <t xml:space="preserve">增值税专用发票（税率按国家政策执行，造价随之调整）。
            </t>
    </r>
    <r>
      <rPr>
        <b/>
        <sz val="12"/>
        <rFont val="??"/>
        <charset val="134"/>
        <scheme val="minor"/>
      </rPr>
      <t>2、本工程由乙方包工、包料、包机械完成。</t>
    </r>
    <r>
      <rPr>
        <sz val="12"/>
        <rFont val="??"/>
        <charset val="134"/>
        <scheme val="minor"/>
      </rPr>
      <t xml:space="preserve">
            3、桩工程量按桩入土长度计算（桩尖长度不计）。
           </t>
    </r>
    <r>
      <rPr>
        <b/>
        <sz val="12"/>
        <rFont val="??"/>
        <charset val="134"/>
        <scheme val="minor"/>
      </rPr>
      <t xml:space="preserve"> 4、单价包含机械进退场费、桩尖、超深接桩、锯桩、凿桩等费用。
 </t>
    </r>
    <r>
      <rPr>
        <sz val="12"/>
        <rFont val="??"/>
        <charset val="134"/>
        <scheme val="minor"/>
      </rPr>
      <t xml:space="preserve">           5、 其他费用D：包含辅材、机械费、措施费、管理费、利润等除主材、人工费及税金以外的其他所有费用。
            6、本工程项目特征描述包括但不限于以上内容，具体做法按照图纸要求执行。
            7、其余包含施工内容详见合同条款。</t>
    </r>
  </si>
  <si>
    <t>工程名称：南京现代表面处理科技产业中心项目一期B地块-桩基工程（包工不包料）</t>
  </si>
  <si>
    <t>综合楼桩基工程小计（包工不包料）</t>
  </si>
  <si>
    <t>水资源中心南侧桩基工程小计（包工不包料）</t>
  </si>
  <si>
    <t>水资源中心北侧桩基工程小计（包工不包料）</t>
  </si>
  <si>
    <t xml:space="preserve">1、名称：预应力管桩-φ500mm（(PHC-500AB(120)-C80)GB13476-2023）
2、沉桩方法：静压沉桩
3、接桩方式：采用焊接接桩
4、具体做法详见招标图纸
</t>
  </si>
  <si>
    <r>
      <rPr>
        <sz val="12"/>
        <rFont val="??"/>
        <charset val="134"/>
        <scheme val="minor"/>
      </rPr>
      <t>备注：1、本工程工程量暂定，价格为含税价，开具票面</t>
    </r>
    <r>
      <rPr>
        <u/>
        <sz val="12"/>
        <rFont val="??"/>
        <charset val="134"/>
        <scheme val="minor"/>
      </rPr>
      <t xml:space="preserve">       %</t>
    </r>
    <r>
      <rPr>
        <sz val="12"/>
        <rFont val="??"/>
        <charset val="134"/>
        <scheme val="minor"/>
      </rPr>
      <t xml:space="preserve">增值税专用发票（税率按国家政策执行，造价随之调整）。
           </t>
    </r>
    <r>
      <rPr>
        <b/>
        <sz val="12"/>
        <color rgb="FFFF0000"/>
        <rFont val="??"/>
        <charset val="134"/>
        <scheme val="minor"/>
      </rPr>
      <t xml:space="preserve"> 2、本工程仅管桩甲供，由乙方包工、包辅材、包机械完成。</t>
    </r>
    <r>
      <rPr>
        <sz val="12"/>
        <rFont val="??"/>
        <charset val="134"/>
        <scheme val="minor"/>
      </rPr>
      <t xml:space="preserve">
            3、桩工程量按桩入土长度计算（桩尖长度不计）。
           </t>
    </r>
    <r>
      <rPr>
        <b/>
        <sz val="12"/>
        <rFont val="??"/>
        <charset val="134"/>
        <scheme val="minor"/>
      </rPr>
      <t xml:space="preserve"> 4、单价包含机械进退场费、桩尖、超深接桩、锯桩、凿桩等费用。
 </t>
    </r>
    <r>
      <rPr>
        <sz val="12"/>
        <rFont val="??"/>
        <charset val="134"/>
        <scheme val="minor"/>
      </rPr>
      <t xml:space="preserve">           5、 其他费用D：包含辅材、机械费、措施费、管理费、利润等除主材、人工费及税金以外的其他所有费用。
            6、本工程项目特征描述包括但不限于以上内容，具体做法按照图纸要求执行。
            7、其余包含施工内容详见合同条款。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</si>
</sst>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#,##0.00_ "/>
  </numFmts>
  <fonts count="41">
    <font>
      <sz val="9"/>
      <color theme="1"/>
      <name val="??"/>
      <charset val="134"/>
      <scheme val="minor"/>
    </font>
    <font>
      <b/>
      <sz val="9"/>
      <name val="??"/>
      <charset val="134"/>
      <scheme val="minor"/>
    </font>
    <font>
      <sz val="9"/>
      <name val="??"/>
      <charset val="134"/>
      <scheme val="minor"/>
    </font>
    <font>
      <b/>
      <sz val="9"/>
      <color rgb="FFFF0000"/>
      <name val="??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2"/>
      <name val="??"/>
      <charset val="134"/>
      <scheme val="minor"/>
    </font>
    <font>
      <b/>
      <sz val="10"/>
      <color rgb="FFFF0000"/>
      <name val="宋体"/>
      <charset val="134"/>
    </font>
    <font>
      <sz val="11"/>
      <color theme="1"/>
      <name val="??"/>
      <charset val="134"/>
      <scheme val="minor"/>
    </font>
    <font>
      <sz val="10"/>
      <color theme="1"/>
      <name val="??"/>
      <charset val="134"/>
      <scheme val="minor"/>
    </font>
    <font>
      <b/>
      <sz val="10"/>
      <color theme="1"/>
      <name val="??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9"/>
      <color rgb="FFFF0000"/>
      <name val="宋体"/>
      <charset val="134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u/>
      <sz val="12"/>
      <name val="宋体"/>
      <charset val="134"/>
    </font>
    <font>
      <u/>
      <sz val="12"/>
      <name val="??"/>
      <charset val="134"/>
      <scheme val="minor"/>
    </font>
    <font>
      <b/>
      <sz val="12"/>
      <name val="??"/>
      <charset val="134"/>
      <scheme val="minor"/>
    </font>
    <font>
      <b/>
      <sz val="12"/>
      <color rgb="FFFF0000"/>
      <name val="??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/>
  </cellStyleXfs>
  <cellXfs count="48">
    <xf numFmtId="0" fontId="0" fillId="0" borderId="0" xfId="49"/>
    <xf numFmtId="0" fontId="1" fillId="0" borderId="0" xfId="49" applyFont="1"/>
    <xf numFmtId="0" fontId="1" fillId="0" borderId="0" xfId="49" applyFont="1" applyAlignment="1">
      <alignment vertical="center"/>
    </xf>
    <xf numFmtId="0" fontId="2" fillId="0" borderId="0" xfId="49" applyFont="1"/>
    <xf numFmtId="0" fontId="3" fillId="0" borderId="0" xfId="49" applyFont="1"/>
    <xf numFmtId="0" fontId="2" fillId="0" borderId="0" xfId="49" applyFont="1" applyAlignment="1">
      <alignment horizontal="center"/>
    </xf>
    <xf numFmtId="0" fontId="2" fillId="0" borderId="0" xfId="49" applyFont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7" fillId="2" borderId="3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left" vertical="center" wrapText="1"/>
    </xf>
    <xf numFmtId="0" fontId="7" fillId="0" borderId="1" xfId="49" applyFont="1" applyBorder="1"/>
    <xf numFmtId="0" fontId="7" fillId="0" borderId="1" xfId="49" applyFont="1" applyBorder="1" applyAlignment="1">
      <alignment horizontal="center" vertical="center"/>
    </xf>
    <xf numFmtId="0" fontId="6" fillId="2" borderId="1" xfId="49" applyFont="1" applyFill="1" applyBorder="1" applyAlignment="1">
      <alignment horizontal="left" vertical="center" wrapText="1"/>
    </xf>
    <xf numFmtId="0" fontId="6" fillId="0" borderId="1" xfId="49" applyFont="1" applyBorder="1" applyAlignment="1">
      <alignment horizontal="center" vertical="center"/>
    </xf>
    <xf numFmtId="0" fontId="6" fillId="0" borderId="1" xfId="49" applyFont="1" applyBorder="1"/>
    <xf numFmtId="0" fontId="7" fillId="0" borderId="1" xfId="49" applyFont="1" applyBorder="1" applyAlignment="1">
      <alignment vertical="center"/>
    </xf>
    <xf numFmtId="0" fontId="8" fillId="2" borderId="1" xfId="49" applyFont="1" applyFill="1" applyBorder="1" applyAlignment="1">
      <alignment horizontal="center" vertical="center" wrapText="1"/>
    </xf>
    <xf numFmtId="0" fontId="8" fillId="2" borderId="2" xfId="49" applyFont="1" applyFill="1" applyBorder="1" applyAlignment="1">
      <alignment horizontal="center" vertical="center" wrapText="1"/>
    </xf>
    <xf numFmtId="0" fontId="8" fillId="2" borderId="3" xfId="49" applyFont="1" applyFill="1" applyBorder="1" applyAlignment="1">
      <alignment horizontal="center" vertical="center" wrapText="1"/>
    </xf>
    <xf numFmtId="0" fontId="8" fillId="0" borderId="1" xfId="49" applyFont="1" applyBorder="1"/>
    <xf numFmtId="176" fontId="8" fillId="2" borderId="1" xfId="49" applyNumberFormat="1" applyFont="1" applyFill="1" applyBorder="1" applyAlignment="1">
      <alignment horizontal="left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9" fillId="0" borderId="0" xfId="49" applyFont="1" applyAlignment="1">
      <alignment horizontal="left" vertical="center" wrapText="1"/>
    </xf>
    <xf numFmtId="0" fontId="9" fillId="0" borderId="0" xfId="49" applyFont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Border="1" applyAlignment="1">
      <alignment vertical="center" wrapText="1"/>
    </xf>
    <xf numFmtId="0" fontId="8" fillId="0" borderId="1" xfId="49" applyFont="1" applyBorder="1" applyAlignment="1">
      <alignment vertical="center" wrapText="1"/>
    </xf>
    <xf numFmtId="0" fontId="10" fillId="0" borderId="1" xfId="49" applyFont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left" vertical="center" wrapText="1"/>
    </xf>
    <xf numFmtId="178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49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J7" sqref="J7"/>
    </sheetView>
  </sheetViews>
  <sheetFormatPr defaultColWidth="12" defaultRowHeight="14.25" outlineLevelCol="6"/>
  <cols>
    <col min="1" max="1" width="7" style="35" customWidth="1"/>
    <col min="2" max="2" width="49.2857142857143" style="35" customWidth="1"/>
    <col min="3" max="3" width="11" style="35" customWidth="1"/>
    <col min="4" max="4" width="23.7142857142857" style="35" customWidth="1"/>
    <col min="5" max="5" width="17.2857142857143" style="35" customWidth="1"/>
    <col min="6" max="6" width="24.2857142857143" style="35" customWidth="1"/>
    <col min="7" max="7" width="11.5238095238095" style="35" customWidth="1"/>
    <col min="8" max="8" width="12" style="35"/>
    <col min="9" max="9" width="13.5047619047619" style="35"/>
    <col min="10" max="16384" width="12" style="35"/>
  </cols>
  <sheetData>
    <row r="1" s="35" customFormat="1" spans="1:7">
      <c r="A1" s="38" t="s">
        <v>0</v>
      </c>
      <c r="B1" s="38"/>
      <c r="C1" s="38"/>
      <c r="D1" s="38"/>
      <c r="E1" s="38"/>
      <c r="F1" s="38"/>
      <c r="G1" s="38"/>
    </row>
    <row r="2" s="35" customFormat="1" ht="26.1" customHeight="1" spans="1:7">
      <c r="A2" s="38"/>
      <c r="B2" s="38"/>
      <c r="C2" s="38"/>
      <c r="D2" s="38"/>
      <c r="E2" s="38"/>
      <c r="F2" s="38"/>
      <c r="G2" s="38"/>
    </row>
    <row r="3" s="36" customFormat="1" ht="27" customHeight="1" spans="1:7">
      <c r="A3" s="39" t="s">
        <v>1</v>
      </c>
      <c r="B3" s="39"/>
      <c r="C3" s="39"/>
      <c r="D3" s="39"/>
      <c r="E3" s="39"/>
      <c r="F3" s="39"/>
      <c r="G3" s="39"/>
    </row>
    <row r="4" s="36" customFormat="1" ht="18" customHeight="1" spans="1:7">
      <c r="A4" s="40" t="s">
        <v>2</v>
      </c>
      <c r="B4" s="41" t="s">
        <v>3</v>
      </c>
      <c r="C4" s="41" t="s">
        <v>4</v>
      </c>
      <c r="D4" s="40" t="s">
        <v>5</v>
      </c>
      <c r="E4" s="40" t="s">
        <v>6</v>
      </c>
      <c r="F4" s="40" t="s">
        <v>7</v>
      </c>
      <c r="G4" s="41" t="s">
        <v>8</v>
      </c>
    </row>
    <row r="5" s="36" customFormat="1" ht="101" customHeight="1" spans="1:7">
      <c r="A5" s="40"/>
      <c r="B5" s="41"/>
      <c r="C5" s="41"/>
      <c r="D5" s="40"/>
      <c r="E5" s="40"/>
      <c r="F5" s="40"/>
      <c r="G5" s="41"/>
    </row>
    <row r="6" s="36" customFormat="1" ht="40" customHeight="1" spans="1:7">
      <c r="A6" s="41">
        <v>1</v>
      </c>
      <c r="B6" s="42" t="s">
        <v>9</v>
      </c>
      <c r="C6" s="41" t="s">
        <v>10</v>
      </c>
      <c r="D6" s="41"/>
      <c r="E6" s="41"/>
      <c r="F6" s="43"/>
      <c r="G6" s="44"/>
    </row>
    <row r="7" s="36" customFormat="1" ht="40" customHeight="1" spans="1:7">
      <c r="A7" s="41">
        <v>2</v>
      </c>
      <c r="B7" s="42" t="s">
        <v>11</v>
      </c>
      <c r="C7" s="41" t="s">
        <v>10</v>
      </c>
      <c r="D7" s="41"/>
      <c r="E7" s="41"/>
      <c r="F7" s="43"/>
      <c r="G7" s="44"/>
    </row>
    <row r="8" s="36" customFormat="1" ht="40" customHeight="1" spans="1:7">
      <c r="A8" s="41">
        <v>3</v>
      </c>
      <c r="B8" s="42" t="s">
        <v>12</v>
      </c>
      <c r="C8" s="41" t="s">
        <v>10</v>
      </c>
      <c r="D8" s="40"/>
      <c r="E8" s="40"/>
      <c r="F8" s="40"/>
      <c r="G8" s="41"/>
    </row>
    <row r="9" s="37" customFormat="1" ht="40" customHeight="1" spans="1:7">
      <c r="A9" s="45"/>
      <c r="B9" s="46" t="s">
        <v>13</v>
      </c>
      <c r="C9" s="46" t="s">
        <v>10</v>
      </c>
      <c r="D9" s="45"/>
      <c r="E9" s="45"/>
      <c r="F9" s="45"/>
      <c r="G9" s="46"/>
    </row>
    <row r="10" s="35" customFormat="1" ht="21.95" customHeight="1"/>
    <row r="11" s="35" customFormat="1" ht="15" customHeight="1"/>
    <row r="12" s="35" customFormat="1" ht="18.95" customHeight="1"/>
    <row r="13" s="35" customFormat="1" ht="20.1" customHeight="1"/>
    <row r="14" s="35" customFormat="1" ht="18" customHeight="1"/>
    <row r="15" s="35" customFormat="1" ht="21" customHeight="1"/>
    <row r="16" s="35" customFormat="1" ht="17.1" customHeight="1"/>
  </sheetData>
  <mergeCells count="9">
    <mergeCell ref="A3:G3"/>
    <mergeCell ref="A4:A5"/>
    <mergeCell ref="B4:B5"/>
    <mergeCell ref="C4:C5"/>
    <mergeCell ref="D4:D5"/>
    <mergeCell ref="E4:E5"/>
    <mergeCell ref="F4:F5"/>
    <mergeCell ref="G4:G5"/>
    <mergeCell ref="A1:G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C000"/>
  </sheetPr>
  <dimension ref="A1:L25"/>
  <sheetViews>
    <sheetView showGridLines="0" view="pageBreakPreview" zoomScaleNormal="100" workbookViewId="0">
      <pane ySplit="3" topLeftCell="A14" activePane="bottomLeft" state="frozen"/>
      <selection/>
      <selection pane="bottomLeft" activeCell="P14" sqref="P14"/>
    </sheetView>
  </sheetViews>
  <sheetFormatPr defaultColWidth="9" defaultRowHeight="12"/>
  <cols>
    <col min="1" max="1" width="5.5047619047619" style="3" customWidth="1"/>
    <col min="2" max="2" width="28.5714285714286" style="3" customWidth="1"/>
    <col min="3" max="3" width="40.1428571428571" style="3" customWidth="1"/>
    <col min="4" max="4" width="6" style="3" customWidth="1"/>
    <col min="5" max="5" width="10.6666666666667" style="5" customWidth="1"/>
    <col min="6" max="6" width="10.6285714285714" style="3" customWidth="1"/>
    <col min="7" max="7" width="12.6285714285714" style="3" customWidth="1"/>
    <col min="8" max="8" width="15.8761904761905" style="3" customWidth="1"/>
    <col min="9" max="9" width="13.8761904761905" style="3" customWidth="1"/>
    <col min="10" max="10" width="13.247619047619" style="3" customWidth="1"/>
    <col min="11" max="11" width="12.1714285714286" style="3" customWidth="1"/>
    <col min="12" max="12" width="11" style="3" customWidth="1"/>
    <col min="13" max="16384" width="9" style="3"/>
  </cols>
  <sheetData>
    <row r="1" ht="32" customHeight="1" spans="1:12">
      <c r="A1" s="7" t="s">
        <v>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30" customHeight="1" spans="1:12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L2" s="8"/>
    </row>
    <row r="3" ht="75" customHeight="1" spans="1:12">
      <c r="A3" s="10" t="s">
        <v>2</v>
      </c>
      <c r="B3" s="10" t="s">
        <v>3</v>
      </c>
      <c r="C3" s="10" t="s">
        <v>15</v>
      </c>
      <c r="D3" s="10" t="s">
        <v>16</v>
      </c>
      <c r="E3" s="10" t="s">
        <v>17</v>
      </c>
      <c r="F3" s="11" t="s">
        <v>18</v>
      </c>
      <c r="G3" s="11" t="s">
        <v>19</v>
      </c>
      <c r="H3" s="11" t="s">
        <v>20</v>
      </c>
      <c r="I3" s="31" t="s">
        <v>21</v>
      </c>
      <c r="J3" s="31" t="s">
        <v>22</v>
      </c>
      <c r="K3" s="31" t="s">
        <v>23</v>
      </c>
      <c r="L3" s="11" t="s">
        <v>8</v>
      </c>
    </row>
    <row r="4" s="1" customFormat="1" ht="33" customHeight="1" spans="1:12">
      <c r="A4" s="12" t="s">
        <v>24</v>
      </c>
      <c r="B4" s="13" t="s">
        <v>25</v>
      </c>
      <c r="C4" s="14"/>
      <c r="D4" s="15"/>
      <c r="E4" s="12"/>
      <c r="F4" s="16"/>
      <c r="G4" s="16"/>
      <c r="H4" s="16"/>
      <c r="I4" s="16"/>
      <c r="J4" s="16"/>
      <c r="K4" s="16"/>
      <c r="L4" s="16"/>
    </row>
    <row r="5" ht="101" customHeight="1" spans="1:12">
      <c r="A5" s="10">
        <v>1</v>
      </c>
      <c r="B5" s="18" t="s">
        <v>26</v>
      </c>
      <c r="C5" s="18" t="s">
        <v>27</v>
      </c>
      <c r="D5" s="10" t="s">
        <v>28</v>
      </c>
      <c r="E5" s="10">
        <f>(252-21)*36</f>
        <v>8316</v>
      </c>
      <c r="F5" s="20"/>
      <c r="G5" s="20"/>
      <c r="H5" s="20"/>
      <c r="I5" s="20"/>
      <c r="J5" s="20"/>
      <c r="K5" s="20"/>
      <c r="L5" s="32"/>
    </row>
    <row r="6" ht="86" customHeight="1" spans="1:12">
      <c r="A6" s="10">
        <v>2</v>
      </c>
      <c r="B6" s="18" t="s">
        <v>29</v>
      </c>
      <c r="C6" s="18" t="s">
        <v>27</v>
      </c>
      <c r="D6" s="10" t="s">
        <v>28</v>
      </c>
      <c r="E6" s="10">
        <f>21*36</f>
        <v>756</v>
      </c>
      <c r="F6" s="20"/>
      <c r="G6" s="20"/>
      <c r="H6" s="20"/>
      <c r="I6" s="20"/>
      <c r="J6" s="20"/>
      <c r="K6" s="20"/>
      <c r="L6" s="32"/>
    </row>
    <row r="7" ht="33" customHeight="1" spans="1:12">
      <c r="A7" s="10">
        <v>3</v>
      </c>
      <c r="B7" s="18" t="s">
        <v>30</v>
      </c>
      <c r="C7" s="18" t="s">
        <v>31</v>
      </c>
      <c r="D7" s="10" t="s">
        <v>28</v>
      </c>
      <c r="E7" s="10">
        <f>252*6</f>
        <v>1512</v>
      </c>
      <c r="F7" s="20"/>
      <c r="G7" s="20"/>
      <c r="H7" s="20"/>
      <c r="I7" s="20"/>
      <c r="J7" s="20"/>
      <c r="K7" s="20"/>
      <c r="L7" s="20"/>
    </row>
    <row r="8" s="2" customFormat="1" ht="30" customHeight="1" spans="1:12">
      <c r="A8" s="12"/>
      <c r="B8" s="13" t="s">
        <v>32</v>
      </c>
      <c r="C8" s="14"/>
      <c r="D8" s="12" t="s">
        <v>10</v>
      </c>
      <c r="E8" s="12"/>
      <c r="F8" s="21"/>
      <c r="G8" s="21"/>
      <c r="H8" s="21"/>
      <c r="I8" s="21"/>
      <c r="J8" s="21"/>
      <c r="K8" s="21"/>
      <c r="L8" s="21"/>
    </row>
    <row r="9" s="1" customFormat="1" ht="33" customHeight="1" spans="1:12">
      <c r="A9" s="12" t="s">
        <v>33</v>
      </c>
      <c r="B9" s="13" t="s">
        <v>34</v>
      </c>
      <c r="C9" s="14"/>
      <c r="D9" s="15"/>
      <c r="E9" s="12"/>
      <c r="F9" s="16"/>
      <c r="G9" s="16"/>
      <c r="H9" s="16"/>
      <c r="I9" s="16"/>
      <c r="J9" s="16"/>
      <c r="K9" s="16"/>
      <c r="L9" s="16"/>
    </row>
    <row r="10" ht="83" customHeight="1" spans="1:12">
      <c r="A10" s="10">
        <v>4</v>
      </c>
      <c r="B10" s="18" t="s">
        <v>35</v>
      </c>
      <c r="C10" s="18" t="s">
        <v>27</v>
      </c>
      <c r="D10" s="10" t="s">
        <v>28</v>
      </c>
      <c r="E10" s="10">
        <f>791*36</f>
        <v>28476</v>
      </c>
      <c r="F10" s="20"/>
      <c r="G10" s="20"/>
      <c r="H10" s="20"/>
      <c r="I10" s="20"/>
      <c r="J10" s="20"/>
      <c r="K10" s="20"/>
      <c r="L10" s="32"/>
    </row>
    <row r="11" ht="33" customHeight="1" spans="1:12">
      <c r="A11" s="10">
        <v>5</v>
      </c>
      <c r="B11" s="18" t="s">
        <v>30</v>
      </c>
      <c r="C11" s="18" t="s">
        <v>31</v>
      </c>
      <c r="D11" s="10" t="s">
        <v>28</v>
      </c>
      <c r="E11" s="10">
        <f>791*6</f>
        <v>4746</v>
      </c>
      <c r="F11" s="20"/>
      <c r="G11" s="20"/>
      <c r="H11" s="20"/>
      <c r="I11" s="20"/>
      <c r="J11" s="20"/>
      <c r="K11" s="20"/>
      <c r="L11" s="20"/>
    </row>
    <row r="12" s="1" customFormat="1" ht="29" customHeight="1" spans="1:12">
      <c r="A12" s="12"/>
      <c r="B12" s="13" t="s">
        <v>36</v>
      </c>
      <c r="C12" s="14"/>
      <c r="D12" s="12" t="s">
        <v>10</v>
      </c>
      <c r="E12" s="12"/>
      <c r="F12" s="16"/>
      <c r="G12" s="16"/>
      <c r="H12" s="16"/>
      <c r="I12" s="16"/>
      <c r="J12" s="16"/>
      <c r="K12" s="16"/>
      <c r="L12" s="16"/>
    </row>
    <row r="13" s="1" customFormat="1" ht="33" customHeight="1" spans="1:12">
      <c r="A13" s="12" t="s">
        <v>37</v>
      </c>
      <c r="B13" s="13" t="s">
        <v>38</v>
      </c>
      <c r="C13" s="14"/>
      <c r="D13" s="15"/>
      <c r="E13" s="12"/>
      <c r="F13" s="16"/>
      <c r="G13" s="16"/>
      <c r="H13" s="16"/>
      <c r="I13" s="16"/>
      <c r="J13" s="16"/>
      <c r="K13" s="16"/>
      <c r="L13" s="16"/>
    </row>
    <row r="14" s="3" customFormat="1" ht="84" customHeight="1" spans="1:12">
      <c r="A14" s="10">
        <v>6</v>
      </c>
      <c r="B14" s="18" t="s">
        <v>35</v>
      </c>
      <c r="C14" s="18" t="s">
        <v>27</v>
      </c>
      <c r="D14" s="10" t="s">
        <v>28</v>
      </c>
      <c r="E14" s="10">
        <f>77*36</f>
        <v>2772</v>
      </c>
      <c r="F14" s="20"/>
      <c r="G14" s="20"/>
      <c r="H14" s="20"/>
      <c r="I14" s="20"/>
      <c r="J14" s="20"/>
      <c r="K14" s="20"/>
      <c r="L14" s="32"/>
    </row>
    <row r="15" s="3" customFormat="1" ht="33" customHeight="1" spans="1:12">
      <c r="A15" s="10">
        <v>7</v>
      </c>
      <c r="B15" s="18" t="s">
        <v>30</v>
      </c>
      <c r="C15" s="18" t="s">
        <v>31</v>
      </c>
      <c r="D15" s="10" t="s">
        <v>28</v>
      </c>
      <c r="E15" s="10">
        <f>77*6</f>
        <v>462</v>
      </c>
      <c r="F15" s="20"/>
      <c r="G15" s="20"/>
      <c r="H15" s="20"/>
      <c r="I15" s="20"/>
      <c r="J15" s="20"/>
      <c r="K15" s="20"/>
      <c r="L15" s="20"/>
    </row>
    <row r="16" s="1" customFormat="1" ht="29" customHeight="1" spans="1:12">
      <c r="A16" s="12"/>
      <c r="B16" s="13" t="s">
        <v>39</v>
      </c>
      <c r="C16" s="14"/>
      <c r="D16" s="12" t="s">
        <v>10</v>
      </c>
      <c r="E16" s="12"/>
      <c r="F16" s="16"/>
      <c r="G16" s="16"/>
      <c r="H16" s="16"/>
      <c r="I16" s="16"/>
      <c r="J16" s="16"/>
      <c r="K16" s="16"/>
      <c r="L16" s="16"/>
    </row>
    <row r="17" s="4" customFormat="1" ht="30" customHeight="1" spans="1:12">
      <c r="A17" s="22" t="s">
        <v>40</v>
      </c>
      <c r="B17" s="23" t="s">
        <v>41</v>
      </c>
      <c r="C17" s="24"/>
      <c r="D17" s="22"/>
      <c r="E17" s="22"/>
      <c r="F17" s="25"/>
      <c r="G17" s="25"/>
      <c r="H17" s="25"/>
      <c r="I17" s="25"/>
      <c r="J17" s="25"/>
      <c r="K17" s="25"/>
      <c r="L17" s="33"/>
    </row>
    <row r="18" s="1" customFormat="1" ht="51" customHeight="1" spans="1:12">
      <c r="A18" s="22">
        <v>8</v>
      </c>
      <c r="B18" s="26" t="s">
        <v>42</v>
      </c>
      <c r="C18" s="26" t="s">
        <v>43</v>
      </c>
      <c r="D18" s="22" t="s">
        <v>44</v>
      </c>
      <c r="E18" s="22" t="s">
        <v>45</v>
      </c>
      <c r="F18" s="25"/>
      <c r="G18" s="25"/>
      <c r="H18" s="25"/>
      <c r="I18" s="25"/>
      <c r="J18" s="25"/>
      <c r="K18" s="25"/>
      <c r="L18" s="47" t="s">
        <v>46</v>
      </c>
    </row>
    <row r="19" s="1" customFormat="1" ht="51" customHeight="1" spans="1:12">
      <c r="A19" s="22">
        <v>9</v>
      </c>
      <c r="B19" s="26" t="s">
        <v>42</v>
      </c>
      <c r="C19" s="26" t="s">
        <v>47</v>
      </c>
      <c r="D19" s="22" t="s">
        <v>44</v>
      </c>
      <c r="E19" s="22" t="s">
        <v>45</v>
      </c>
      <c r="F19" s="25"/>
      <c r="G19" s="25"/>
      <c r="H19" s="25"/>
      <c r="I19" s="25"/>
      <c r="J19" s="25"/>
      <c r="K19" s="25"/>
      <c r="L19" s="47" t="s">
        <v>46</v>
      </c>
    </row>
    <row r="20" s="1" customFormat="1" ht="32" customHeight="1" spans="1:12">
      <c r="A20" s="12"/>
      <c r="B20" s="23" t="s">
        <v>48</v>
      </c>
      <c r="C20" s="24"/>
      <c r="D20" s="22" t="s">
        <v>10</v>
      </c>
      <c r="E20" s="12"/>
      <c r="F20" s="16"/>
      <c r="G20" s="17"/>
      <c r="H20" s="16"/>
      <c r="I20" s="16"/>
      <c r="J20" s="16"/>
      <c r="K20" s="16"/>
      <c r="L20" s="16"/>
    </row>
    <row r="21" s="1" customFormat="1" ht="32" customHeight="1" spans="1:12">
      <c r="A21" s="12" t="s">
        <v>49</v>
      </c>
      <c r="B21" s="13" t="s">
        <v>50</v>
      </c>
      <c r="C21" s="14"/>
      <c r="D21" s="12" t="s">
        <v>10</v>
      </c>
      <c r="E21" s="12"/>
      <c r="F21" s="16"/>
      <c r="G21" s="16"/>
      <c r="H21" s="16"/>
      <c r="I21" s="16"/>
      <c r="J21" s="16"/>
      <c r="K21" s="16"/>
      <c r="L21" s="16"/>
    </row>
    <row r="22" s="1" customFormat="1" ht="32" customHeight="1" spans="1:12">
      <c r="A22" s="12" t="s">
        <v>51</v>
      </c>
      <c r="B22" s="13" t="s">
        <v>52</v>
      </c>
      <c r="C22" s="14"/>
      <c r="D22" s="12" t="s">
        <v>10</v>
      </c>
      <c r="E22" s="12"/>
      <c r="F22" s="16"/>
      <c r="G22" s="16"/>
      <c r="H22" s="16"/>
      <c r="I22" s="16"/>
      <c r="J22" s="16"/>
      <c r="K22" s="16"/>
      <c r="L22" s="16"/>
    </row>
    <row r="23" s="1" customFormat="1" ht="33" customHeight="1" spans="1:12">
      <c r="A23" s="12" t="s">
        <v>53</v>
      </c>
      <c r="B23" s="13" t="s">
        <v>54</v>
      </c>
      <c r="C23" s="14"/>
      <c r="D23" s="12" t="s">
        <v>10</v>
      </c>
      <c r="E23" s="12"/>
      <c r="F23" s="16"/>
      <c r="G23" s="16"/>
      <c r="H23" s="16"/>
      <c r="I23" s="16"/>
      <c r="J23" s="16"/>
      <c r="K23" s="16"/>
      <c r="L23" s="16"/>
    </row>
    <row r="24" s="3" customFormat="1" ht="27" customHeight="1" spans="1:12">
      <c r="A24" s="10"/>
      <c r="B24" s="27" t="s">
        <v>55</v>
      </c>
      <c r="C24" s="28"/>
      <c r="D24" s="10" t="s">
        <v>10</v>
      </c>
      <c r="E24" s="10"/>
      <c r="F24" s="20"/>
      <c r="G24" s="20"/>
      <c r="H24" s="20"/>
      <c r="I24" s="20"/>
      <c r="J24" s="20"/>
      <c r="K24" s="20"/>
      <c r="L24" s="20"/>
    </row>
    <row r="25" ht="139" customHeight="1" spans="1:12">
      <c r="A25" s="29" t="s">
        <v>56</v>
      </c>
      <c r="B25" s="29"/>
      <c r="C25" s="29"/>
      <c r="D25" s="29"/>
      <c r="E25" s="30"/>
      <c r="F25" s="29"/>
      <c r="G25" s="29"/>
      <c r="H25" s="29"/>
      <c r="I25" s="29"/>
      <c r="J25" s="29"/>
      <c r="K25" s="29"/>
      <c r="L25" s="29"/>
    </row>
  </sheetData>
  <mergeCells count="15">
    <mergeCell ref="A1:L1"/>
    <mergeCell ref="A2:L2"/>
    <mergeCell ref="B4:C4"/>
    <mergeCell ref="B8:C8"/>
    <mergeCell ref="B9:C9"/>
    <mergeCell ref="B12:C12"/>
    <mergeCell ref="B13:C13"/>
    <mergeCell ref="B16:C16"/>
    <mergeCell ref="B17:C17"/>
    <mergeCell ref="B20:C20"/>
    <mergeCell ref="B21:C21"/>
    <mergeCell ref="B22:C22"/>
    <mergeCell ref="B23:C23"/>
    <mergeCell ref="B24:C24"/>
    <mergeCell ref="A25:L25"/>
  </mergeCells>
  <printOptions horizontalCentered="1"/>
  <pageMargins left="0.118055555555556" right="0.118055555555556" top="0.594444444444444" bottom="0" header="0.594444444444444" footer="0"/>
  <pageSetup paperSize="9" scale="62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K8" sqref="K8"/>
    </sheetView>
  </sheetViews>
  <sheetFormatPr defaultColWidth="12" defaultRowHeight="14.25" outlineLevelCol="6"/>
  <cols>
    <col min="1" max="1" width="7" style="35" customWidth="1"/>
    <col min="2" max="2" width="49.2857142857143" style="35" customWidth="1"/>
    <col min="3" max="3" width="11" style="35" customWidth="1"/>
    <col min="4" max="4" width="23.7142857142857" style="35" customWidth="1"/>
    <col min="5" max="5" width="17.2857142857143" style="35" customWidth="1"/>
    <col min="6" max="6" width="24.2857142857143" style="35" customWidth="1"/>
    <col min="7" max="7" width="11.5238095238095" style="35" customWidth="1"/>
    <col min="8" max="8" width="12" style="35"/>
    <col min="9" max="9" width="13.5047619047619" style="35"/>
    <col min="10" max="16384" width="12" style="35"/>
  </cols>
  <sheetData>
    <row r="1" s="35" customFormat="1" spans="1:7">
      <c r="A1" s="38" t="s">
        <v>0</v>
      </c>
      <c r="B1" s="38"/>
      <c r="C1" s="38"/>
      <c r="D1" s="38"/>
      <c r="E1" s="38"/>
      <c r="F1" s="38"/>
      <c r="G1" s="38"/>
    </row>
    <row r="2" s="35" customFormat="1" ht="26.1" customHeight="1" spans="1:7">
      <c r="A2" s="38"/>
      <c r="B2" s="38"/>
      <c r="C2" s="38"/>
      <c r="D2" s="38"/>
      <c r="E2" s="38"/>
      <c r="F2" s="38"/>
      <c r="G2" s="38"/>
    </row>
    <row r="3" s="36" customFormat="1" ht="27" customHeight="1" spans="1:7">
      <c r="A3" s="39" t="s">
        <v>57</v>
      </c>
      <c r="B3" s="39"/>
      <c r="C3" s="39"/>
      <c r="D3" s="39"/>
      <c r="E3" s="39"/>
      <c r="F3" s="39"/>
      <c r="G3" s="39"/>
    </row>
    <row r="4" s="36" customFormat="1" ht="18" customHeight="1" spans="1:7">
      <c r="A4" s="40" t="s">
        <v>2</v>
      </c>
      <c r="B4" s="41" t="s">
        <v>3</v>
      </c>
      <c r="C4" s="41" t="s">
        <v>4</v>
      </c>
      <c r="D4" s="40" t="s">
        <v>5</v>
      </c>
      <c r="E4" s="40" t="s">
        <v>6</v>
      </c>
      <c r="F4" s="40" t="s">
        <v>7</v>
      </c>
      <c r="G4" s="41" t="s">
        <v>8</v>
      </c>
    </row>
    <row r="5" s="36" customFormat="1" ht="24" customHeight="1" spans="1:7">
      <c r="A5" s="40"/>
      <c r="B5" s="41"/>
      <c r="C5" s="41"/>
      <c r="D5" s="40"/>
      <c r="E5" s="40"/>
      <c r="F5" s="40"/>
      <c r="G5" s="41"/>
    </row>
    <row r="6" s="36" customFormat="1" ht="40" customHeight="1" spans="1:7">
      <c r="A6" s="41">
        <v>1</v>
      </c>
      <c r="B6" s="42" t="s">
        <v>58</v>
      </c>
      <c r="C6" s="41" t="s">
        <v>10</v>
      </c>
      <c r="D6" s="41"/>
      <c r="E6" s="41"/>
      <c r="F6" s="43"/>
      <c r="G6" s="44"/>
    </row>
    <row r="7" s="36" customFormat="1" ht="40" customHeight="1" spans="1:7">
      <c r="A7" s="41">
        <v>2</v>
      </c>
      <c r="B7" s="42" t="s">
        <v>59</v>
      </c>
      <c r="C7" s="41" t="s">
        <v>10</v>
      </c>
      <c r="D7" s="41"/>
      <c r="E7" s="41"/>
      <c r="F7" s="43"/>
      <c r="G7" s="44"/>
    </row>
    <row r="8" s="36" customFormat="1" ht="40" customHeight="1" spans="1:7">
      <c r="A8" s="41">
        <v>3</v>
      </c>
      <c r="B8" s="42" t="s">
        <v>60</v>
      </c>
      <c r="C8" s="41" t="s">
        <v>10</v>
      </c>
      <c r="D8" s="40"/>
      <c r="E8" s="40"/>
      <c r="F8" s="40"/>
      <c r="G8" s="41"/>
    </row>
    <row r="9" s="37" customFormat="1" ht="40" customHeight="1" spans="1:7">
      <c r="A9" s="45"/>
      <c r="B9" s="46" t="s">
        <v>13</v>
      </c>
      <c r="C9" s="46" t="s">
        <v>10</v>
      </c>
      <c r="D9" s="45"/>
      <c r="E9" s="45"/>
      <c r="F9" s="45"/>
      <c r="G9" s="46"/>
    </row>
    <row r="10" s="35" customFormat="1" ht="21.95" customHeight="1"/>
    <row r="11" s="35" customFormat="1" ht="15" customHeight="1"/>
    <row r="12" s="35" customFormat="1" ht="18.95" customHeight="1"/>
    <row r="13" s="35" customFormat="1" ht="20.1" customHeight="1"/>
    <row r="14" s="35" customFormat="1" ht="18" customHeight="1"/>
    <row r="15" s="35" customFormat="1" ht="21" customHeight="1"/>
    <row r="16" s="35" customFormat="1" ht="17.1" customHeight="1"/>
    <row r="17" s="35" customFormat="1" ht="24" customHeight="1"/>
  </sheetData>
  <mergeCells count="9">
    <mergeCell ref="A3:G3"/>
    <mergeCell ref="A4:A5"/>
    <mergeCell ref="B4:B5"/>
    <mergeCell ref="C4:C5"/>
    <mergeCell ref="D4:D5"/>
    <mergeCell ref="E4:E5"/>
    <mergeCell ref="F4:F5"/>
    <mergeCell ref="G4:G5"/>
    <mergeCell ref="A1:G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25"/>
  <sheetViews>
    <sheetView showGridLines="0" view="pageBreakPreview" zoomScaleNormal="100" workbookViewId="0">
      <pane ySplit="3" topLeftCell="A14" activePane="bottomLeft" state="frozen"/>
      <selection/>
      <selection pane="bottomLeft" activeCell="A2" sqref="A2:L2"/>
    </sheetView>
  </sheetViews>
  <sheetFormatPr defaultColWidth="9" defaultRowHeight="12"/>
  <cols>
    <col min="1" max="1" width="5.5047619047619" style="3" customWidth="1"/>
    <col min="2" max="2" width="28" style="3" customWidth="1"/>
    <col min="3" max="3" width="35" style="3" customWidth="1"/>
    <col min="4" max="4" width="6" style="3" customWidth="1"/>
    <col min="5" max="5" width="11.6285714285714" style="5" customWidth="1"/>
    <col min="6" max="6" width="10.6285714285714" style="3" customWidth="1"/>
    <col min="7" max="7" width="12.6285714285714" style="6" customWidth="1"/>
    <col min="8" max="8" width="15.8761904761905" style="3" customWidth="1"/>
    <col min="9" max="9" width="13.8761904761905" style="3" customWidth="1"/>
    <col min="10" max="10" width="13.247619047619" style="3" customWidth="1"/>
    <col min="11" max="11" width="12.1714285714286" style="3" customWidth="1"/>
    <col min="12" max="12" width="11" style="3" customWidth="1"/>
    <col min="13" max="16384" width="9" style="3"/>
  </cols>
  <sheetData>
    <row r="1" ht="28" customHeight="1" spans="1:12">
      <c r="A1" s="7" t="s">
        <v>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30" customHeight="1" spans="1:12">
      <c r="A2" s="8" t="s">
        <v>57</v>
      </c>
      <c r="B2" s="8"/>
      <c r="C2" s="8"/>
      <c r="D2" s="8"/>
      <c r="E2" s="9"/>
      <c r="F2" s="8"/>
      <c r="G2" s="9"/>
      <c r="H2" s="8"/>
      <c r="I2" s="8"/>
      <c r="J2" s="8"/>
      <c r="K2" s="8"/>
      <c r="L2" s="8"/>
    </row>
    <row r="3" ht="75" customHeight="1" spans="1:12">
      <c r="A3" s="10" t="s">
        <v>2</v>
      </c>
      <c r="B3" s="10" t="s">
        <v>3</v>
      </c>
      <c r="C3" s="10" t="s">
        <v>15</v>
      </c>
      <c r="D3" s="10" t="s">
        <v>16</v>
      </c>
      <c r="E3" s="10" t="s">
        <v>17</v>
      </c>
      <c r="F3" s="11" t="s">
        <v>18</v>
      </c>
      <c r="G3" s="11" t="s">
        <v>19</v>
      </c>
      <c r="H3" s="11" t="s">
        <v>20</v>
      </c>
      <c r="I3" s="31" t="s">
        <v>21</v>
      </c>
      <c r="J3" s="31" t="s">
        <v>22</v>
      </c>
      <c r="K3" s="31" t="s">
        <v>23</v>
      </c>
      <c r="L3" s="11" t="s">
        <v>8</v>
      </c>
    </row>
    <row r="4" s="1" customFormat="1" ht="33" customHeight="1" spans="1:12">
      <c r="A4" s="12" t="s">
        <v>24</v>
      </c>
      <c r="B4" s="13" t="s">
        <v>25</v>
      </c>
      <c r="C4" s="14"/>
      <c r="D4" s="15"/>
      <c r="E4" s="12"/>
      <c r="F4" s="16"/>
      <c r="G4" s="17"/>
      <c r="H4" s="16"/>
      <c r="I4" s="16"/>
      <c r="J4" s="16"/>
      <c r="K4" s="16"/>
      <c r="L4" s="16"/>
    </row>
    <row r="5" ht="105" customHeight="1" spans="1:12">
      <c r="A5" s="10">
        <v>1</v>
      </c>
      <c r="B5" s="18" t="s">
        <v>26</v>
      </c>
      <c r="C5" s="18" t="s">
        <v>27</v>
      </c>
      <c r="D5" s="10" t="s">
        <v>28</v>
      </c>
      <c r="E5" s="10">
        <f>(252-21)*36</f>
        <v>8316</v>
      </c>
      <c r="F5" s="10"/>
      <c r="G5" s="19" t="s">
        <v>45</v>
      </c>
      <c r="H5" s="20"/>
      <c r="I5" s="20"/>
      <c r="J5" s="20"/>
      <c r="K5" s="20"/>
      <c r="L5" s="32"/>
    </row>
    <row r="6" ht="105" customHeight="1" spans="1:12">
      <c r="A6" s="10">
        <v>2</v>
      </c>
      <c r="B6" s="18" t="s">
        <v>29</v>
      </c>
      <c r="C6" s="18" t="s">
        <v>27</v>
      </c>
      <c r="D6" s="10" t="s">
        <v>28</v>
      </c>
      <c r="E6" s="10">
        <f>21*36</f>
        <v>756</v>
      </c>
      <c r="F6" s="10"/>
      <c r="G6" s="19" t="s">
        <v>45</v>
      </c>
      <c r="H6" s="20"/>
      <c r="I6" s="20"/>
      <c r="J6" s="20"/>
      <c r="K6" s="20"/>
      <c r="L6" s="32"/>
    </row>
    <row r="7" ht="33" customHeight="1" spans="1:12">
      <c r="A7" s="10">
        <v>3</v>
      </c>
      <c r="B7" s="18" t="s">
        <v>30</v>
      </c>
      <c r="C7" s="18" t="s">
        <v>31</v>
      </c>
      <c r="D7" s="10" t="s">
        <v>28</v>
      </c>
      <c r="E7" s="10">
        <f>252*6</f>
        <v>1512</v>
      </c>
      <c r="F7" s="20"/>
      <c r="G7" s="19" t="s">
        <v>45</v>
      </c>
      <c r="H7" s="20"/>
      <c r="I7" s="20"/>
      <c r="J7" s="20"/>
      <c r="K7" s="20"/>
      <c r="L7" s="20"/>
    </row>
    <row r="8" s="2" customFormat="1" ht="30" customHeight="1" spans="1:12">
      <c r="A8" s="12"/>
      <c r="B8" s="13" t="s">
        <v>32</v>
      </c>
      <c r="C8" s="14"/>
      <c r="D8" s="12" t="s">
        <v>10</v>
      </c>
      <c r="E8" s="12"/>
      <c r="F8" s="21"/>
      <c r="G8" s="17"/>
      <c r="H8" s="21"/>
      <c r="I8" s="21"/>
      <c r="J8" s="21"/>
      <c r="K8" s="21"/>
      <c r="L8" s="21"/>
    </row>
    <row r="9" s="1" customFormat="1" ht="33" customHeight="1" spans="1:12">
      <c r="A9" s="12" t="s">
        <v>33</v>
      </c>
      <c r="B9" s="13" t="s">
        <v>34</v>
      </c>
      <c r="C9" s="14"/>
      <c r="D9" s="15"/>
      <c r="E9" s="12"/>
      <c r="F9" s="16"/>
      <c r="G9" s="17"/>
      <c r="H9" s="16"/>
      <c r="I9" s="16"/>
      <c r="J9" s="16"/>
      <c r="K9" s="16"/>
      <c r="L9" s="16"/>
    </row>
    <row r="10" ht="93" customHeight="1" spans="1:12">
      <c r="A10" s="10">
        <v>4</v>
      </c>
      <c r="B10" s="18" t="s">
        <v>35</v>
      </c>
      <c r="C10" s="18" t="s">
        <v>61</v>
      </c>
      <c r="D10" s="10" t="s">
        <v>28</v>
      </c>
      <c r="E10" s="10">
        <f>791*36</f>
        <v>28476</v>
      </c>
      <c r="F10" s="20"/>
      <c r="G10" s="19" t="s">
        <v>45</v>
      </c>
      <c r="H10" s="20"/>
      <c r="I10" s="20"/>
      <c r="J10" s="20"/>
      <c r="K10" s="20"/>
      <c r="L10" s="32"/>
    </row>
    <row r="11" ht="33" customHeight="1" spans="1:12">
      <c r="A11" s="10">
        <v>5</v>
      </c>
      <c r="B11" s="18" t="s">
        <v>30</v>
      </c>
      <c r="C11" s="18" t="s">
        <v>31</v>
      </c>
      <c r="D11" s="10" t="s">
        <v>28</v>
      </c>
      <c r="E11" s="10">
        <f>791*6</f>
        <v>4746</v>
      </c>
      <c r="F11" s="20"/>
      <c r="G11" s="19" t="s">
        <v>45</v>
      </c>
      <c r="H11" s="20"/>
      <c r="I11" s="20"/>
      <c r="J11" s="20"/>
      <c r="K11" s="20"/>
      <c r="L11" s="20"/>
    </row>
    <row r="12" s="1" customFormat="1" ht="29" customHeight="1" spans="1:12">
      <c r="A12" s="12"/>
      <c r="B12" s="13" t="s">
        <v>36</v>
      </c>
      <c r="C12" s="14"/>
      <c r="D12" s="12" t="s">
        <v>10</v>
      </c>
      <c r="E12" s="12"/>
      <c r="F12" s="16"/>
      <c r="G12" s="17"/>
      <c r="H12" s="16"/>
      <c r="I12" s="16"/>
      <c r="J12" s="16"/>
      <c r="K12" s="16"/>
      <c r="L12" s="16"/>
    </row>
    <row r="13" s="1" customFormat="1" ht="33" customHeight="1" spans="1:12">
      <c r="A13" s="12" t="s">
        <v>37</v>
      </c>
      <c r="B13" s="13" t="s">
        <v>38</v>
      </c>
      <c r="C13" s="14"/>
      <c r="D13" s="15"/>
      <c r="E13" s="12"/>
      <c r="F13" s="16"/>
      <c r="G13" s="17"/>
      <c r="H13" s="16"/>
      <c r="I13" s="16"/>
      <c r="J13" s="16"/>
      <c r="K13" s="16"/>
      <c r="L13" s="16"/>
    </row>
    <row r="14" s="3" customFormat="1" ht="95" customHeight="1" spans="1:12">
      <c r="A14" s="10">
        <v>6</v>
      </c>
      <c r="B14" s="18" t="s">
        <v>35</v>
      </c>
      <c r="C14" s="18" t="s">
        <v>27</v>
      </c>
      <c r="D14" s="10" t="s">
        <v>28</v>
      </c>
      <c r="E14" s="10">
        <f>77*36</f>
        <v>2772</v>
      </c>
      <c r="F14" s="20"/>
      <c r="G14" s="19" t="s">
        <v>45</v>
      </c>
      <c r="H14" s="20"/>
      <c r="I14" s="20"/>
      <c r="J14" s="20"/>
      <c r="K14" s="20"/>
      <c r="L14" s="32"/>
    </row>
    <row r="15" s="3" customFormat="1" ht="33" customHeight="1" spans="1:12">
      <c r="A15" s="10">
        <v>7</v>
      </c>
      <c r="B15" s="18" t="s">
        <v>30</v>
      </c>
      <c r="C15" s="18" t="s">
        <v>31</v>
      </c>
      <c r="D15" s="10" t="s">
        <v>28</v>
      </c>
      <c r="E15" s="10">
        <f>77*6</f>
        <v>462</v>
      </c>
      <c r="F15" s="20"/>
      <c r="G15" s="19" t="s">
        <v>45</v>
      </c>
      <c r="H15" s="20"/>
      <c r="I15" s="20"/>
      <c r="J15" s="20"/>
      <c r="K15" s="20"/>
      <c r="L15" s="20"/>
    </row>
    <row r="16" s="1" customFormat="1" ht="29" customHeight="1" spans="1:12">
      <c r="A16" s="12"/>
      <c r="B16" s="13" t="s">
        <v>39</v>
      </c>
      <c r="C16" s="14"/>
      <c r="D16" s="12" t="s">
        <v>10</v>
      </c>
      <c r="E16" s="12"/>
      <c r="F16" s="16"/>
      <c r="G16" s="17"/>
      <c r="H16" s="16"/>
      <c r="I16" s="16"/>
      <c r="J16" s="16"/>
      <c r="K16" s="16"/>
      <c r="L16" s="16"/>
    </row>
    <row r="17" s="4" customFormat="1" ht="30" customHeight="1" spans="1:12">
      <c r="A17" s="22" t="s">
        <v>40</v>
      </c>
      <c r="B17" s="23" t="s">
        <v>41</v>
      </c>
      <c r="C17" s="24"/>
      <c r="D17" s="22"/>
      <c r="E17" s="22"/>
      <c r="F17" s="25"/>
      <c r="G17" s="25"/>
      <c r="H17" s="25"/>
      <c r="I17" s="25"/>
      <c r="J17" s="25"/>
      <c r="K17" s="25"/>
      <c r="L17" s="33"/>
    </row>
    <row r="18" s="4" customFormat="1" ht="55" customHeight="1" spans="1:12">
      <c r="A18" s="22">
        <v>8</v>
      </c>
      <c r="B18" s="26" t="s">
        <v>42</v>
      </c>
      <c r="C18" s="26" t="s">
        <v>43</v>
      </c>
      <c r="D18" s="22" t="s">
        <v>44</v>
      </c>
      <c r="E18" s="22" t="s">
        <v>45</v>
      </c>
      <c r="F18" s="25"/>
      <c r="G18" s="25"/>
      <c r="H18" s="25"/>
      <c r="I18" s="25"/>
      <c r="J18" s="25"/>
      <c r="K18" s="25"/>
      <c r="L18" s="34" t="s">
        <v>46</v>
      </c>
    </row>
    <row r="19" s="4" customFormat="1" ht="55" customHeight="1" spans="1:12">
      <c r="A19" s="22">
        <v>9</v>
      </c>
      <c r="B19" s="26" t="s">
        <v>42</v>
      </c>
      <c r="C19" s="26" t="s">
        <v>47</v>
      </c>
      <c r="D19" s="22" t="s">
        <v>44</v>
      </c>
      <c r="E19" s="22" t="s">
        <v>45</v>
      </c>
      <c r="F19" s="25"/>
      <c r="G19" s="25"/>
      <c r="H19" s="25"/>
      <c r="I19" s="25"/>
      <c r="J19" s="25"/>
      <c r="K19" s="25"/>
      <c r="L19" s="34" t="s">
        <v>46</v>
      </c>
    </row>
    <row r="20" s="1" customFormat="1" ht="32" customHeight="1" spans="1:12">
      <c r="A20" s="12"/>
      <c r="B20" s="23" t="s">
        <v>48</v>
      </c>
      <c r="C20" s="24"/>
      <c r="D20" s="22" t="s">
        <v>10</v>
      </c>
      <c r="E20" s="12"/>
      <c r="F20" s="16"/>
      <c r="G20" s="17"/>
      <c r="H20" s="16"/>
      <c r="I20" s="16"/>
      <c r="J20" s="16"/>
      <c r="K20" s="16"/>
      <c r="L20" s="16"/>
    </row>
    <row r="21" s="1" customFormat="1" ht="32" customHeight="1" spans="1:12">
      <c r="A21" s="12" t="s">
        <v>49</v>
      </c>
      <c r="B21" s="13" t="s">
        <v>50</v>
      </c>
      <c r="C21" s="14"/>
      <c r="D21" s="12" t="s">
        <v>10</v>
      </c>
      <c r="E21" s="12"/>
      <c r="F21" s="16"/>
      <c r="G21" s="17"/>
      <c r="H21" s="16"/>
      <c r="I21" s="16"/>
      <c r="J21" s="16"/>
      <c r="K21" s="16"/>
      <c r="L21" s="16"/>
    </row>
    <row r="22" s="1" customFormat="1" ht="32" customHeight="1" spans="1:12">
      <c r="A22" s="12" t="s">
        <v>51</v>
      </c>
      <c r="B22" s="13" t="s">
        <v>52</v>
      </c>
      <c r="C22" s="14"/>
      <c r="D22" s="12" t="s">
        <v>10</v>
      </c>
      <c r="E22" s="12"/>
      <c r="F22" s="16"/>
      <c r="G22" s="17"/>
      <c r="H22" s="16"/>
      <c r="I22" s="16"/>
      <c r="J22" s="16"/>
      <c r="K22" s="16"/>
      <c r="L22" s="16"/>
    </row>
    <row r="23" s="1" customFormat="1" ht="33" customHeight="1" spans="1:12">
      <c r="A23" s="12" t="s">
        <v>53</v>
      </c>
      <c r="B23" s="13" t="s">
        <v>54</v>
      </c>
      <c r="C23" s="14"/>
      <c r="D23" s="12" t="s">
        <v>10</v>
      </c>
      <c r="E23" s="12"/>
      <c r="F23" s="16"/>
      <c r="G23" s="17"/>
      <c r="H23" s="16"/>
      <c r="I23" s="16"/>
      <c r="J23" s="16"/>
      <c r="K23" s="16"/>
      <c r="L23" s="16"/>
    </row>
    <row r="24" s="3" customFormat="1" ht="27" customHeight="1" spans="1:12">
      <c r="A24" s="10"/>
      <c r="B24" s="27" t="s">
        <v>55</v>
      </c>
      <c r="C24" s="28"/>
      <c r="D24" s="10" t="s">
        <v>10</v>
      </c>
      <c r="E24" s="10"/>
      <c r="F24" s="20"/>
      <c r="G24" s="19"/>
      <c r="H24" s="20"/>
      <c r="I24" s="20"/>
      <c r="J24" s="20"/>
      <c r="K24" s="20"/>
      <c r="L24" s="20"/>
    </row>
    <row r="25" ht="139" customHeight="1" spans="1:12">
      <c r="A25" s="29" t="s">
        <v>62</v>
      </c>
      <c r="B25" s="29"/>
      <c r="C25" s="29"/>
      <c r="D25" s="29"/>
      <c r="E25" s="30"/>
      <c r="F25" s="29"/>
      <c r="G25" s="30"/>
      <c r="H25" s="29"/>
      <c r="I25" s="29"/>
      <c r="J25" s="29"/>
      <c r="K25" s="29"/>
      <c r="L25" s="29"/>
    </row>
  </sheetData>
  <mergeCells count="15">
    <mergeCell ref="A1:L1"/>
    <mergeCell ref="A2:L2"/>
    <mergeCell ref="B4:C4"/>
    <mergeCell ref="B8:C8"/>
    <mergeCell ref="B9:C9"/>
    <mergeCell ref="B12:C12"/>
    <mergeCell ref="B13:C13"/>
    <mergeCell ref="B16:C16"/>
    <mergeCell ref="B17:C17"/>
    <mergeCell ref="B20:C20"/>
    <mergeCell ref="B21:C21"/>
    <mergeCell ref="B22:C22"/>
    <mergeCell ref="B23:C23"/>
    <mergeCell ref="B24:C24"/>
    <mergeCell ref="A25:L25"/>
  </mergeCells>
  <printOptions horizontalCentered="1"/>
  <pageMargins left="0.118055555555556" right="0.118055555555556" top="0.594444444444444" bottom="0" header="0.594444444444444" footer="0"/>
  <pageSetup paperSize="9" scale="6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  (包工包料)</vt:lpstr>
      <vt:lpstr>招标清单 (包工包料)</vt:lpstr>
      <vt:lpstr>汇总表 (包工不包料)</vt:lpstr>
      <vt:lpstr>招标清单 (包工不包料)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2024-06-19T13:56:00Z</dcterms:created>
  <dcterms:modified xsi:type="dcterms:W3CDTF">2025-04-09T09:43:25Z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CE6F446AD59142FF91BF3533E149455C_12</vt:lpwstr>
  </property>
  <property fmtid="{D5CDD505-2E9C-101B-9397-08002B2CF9AE}" pid="3" name="KSOProductBuildVer">
    <vt:lpwstr>2052-12.1.0.20784</vt:lpwstr>
  </property>
</Properties>
</file>