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8" activeTab="2"/>
  </bookViews>
  <sheets>
    <sheet name="编制说明" sheetId="11" r:id="rId1"/>
    <sheet name="汇总表" sheetId="10" r:id="rId2"/>
    <sheet name="招标清单" sheetId="9" r:id="rId3"/>
  </sheets>
  <definedNames>
    <definedName name="_xlnm.Print_Titles" localSheetId="2">招标清单!$1:$3</definedName>
    <definedName name="_xlnm.Print_Area" localSheetId="2">招标清单!$A$1:$L$116</definedName>
    <definedName name="_xlnm.Print_Area" localSheetId="1">汇总表!$A$1:$D$18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<sst xmlns="http://schemas.openxmlformats.org/spreadsheetml/2006/main" count="512" uniqueCount="333">
  <si>
    <t>编 制 说 明（20250331版）</t>
  </si>
  <si>
    <t>一、工程概况：</t>
  </si>
  <si>
    <t>1、工程名称：玉林(福绵)节能环保产业园南部污水处理厂及中水回用设施建设项目(一期一标段5万吨/天)--污泥浓缩池</t>
  </si>
  <si>
    <t>二、清单编制依据及投标报价依据：</t>
  </si>
  <si>
    <t>1、玉林(福绵)节能环保产业园南部污水处理厂及中水回用设施建设项目(一期一标段5万吨/天)--污泥浓缩池施工图。
2、以上文件以招标当期为基础，施工期间若发生改动应按变更处理。</t>
  </si>
  <si>
    <t>三、工程量计算说明：</t>
  </si>
  <si>
    <t>1、《广东省房屋建筑与装饰工程综合定额（2018）》工程量计算规则、《广东省市政工程综合定额(2018)》工程量计算规则、《广东省园林绿化工程综合定额(2018)》工程量计算规则、《广东省通用安装工程综合定额(2018)》工程量计算规则。</t>
  </si>
  <si>
    <t>四、招标界面：</t>
  </si>
  <si>
    <t>1、土方、混凝土、模板、钢筋、脚手架、装修、五金栏杆、水电安装、室外工程、钢结构、文明施工、临时设施等；</t>
  </si>
  <si>
    <t>五、承包方式：</t>
  </si>
  <si>
    <t>1、本工程所有清单项均为包工包料，中泰不提供任何材料。</t>
  </si>
  <si>
    <t>2、本工程除室外工程按现场签证工程量结算外，其余均为固定总价包干。</t>
  </si>
  <si>
    <t>玉林污泥浓缩池大包招标清单汇总表（20250331版）</t>
  </si>
  <si>
    <t>序号</t>
  </si>
  <si>
    <t>名称</t>
  </si>
  <si>
    <t>金额</t>
  </si>
  <si>
    <t>备注</t>
  </si>
  <si>
    <t>一</t>
  </si>
  <si>
    <t>建安工程</t>
  </si>
  <si>
    <t>土方工程</t>
  </si>
  <si>
    <t>混凝土工程</t>
  </si>
  <si>
    <t>模板工程</t>
  </si>
  <si>
    <t>钢筋工程</t>
  </si>
  <si>
    <t>脚手架工程</t>
  </si>
  <si>
    <t>装饰装修工程</t>
  </si>
  <si>
    <t>栏杆及五金制安工程</t>
  </si>
  <si>
    <t>室外工程</t>
  </si>
  <si>
    <t>钢结构工程</t>
  </si>
  <si>
    <t>水电安装工程</t>
  </si>
  <si>
    <t>水池满水试验费</t>
  </si>
  <si>
    <t>二</t>
  </si>
  <si>
    <t>安全文明施工费</t>
  </si>
  <si>
    <t>三</t>
  </si>
  <si>
    <r>
      <t>税金</t>
    </r>
    <r>
      <rPr>
        <b/>
        <u/>
        <sz val="11"/>
        <rFont val="??"/>
        <charset val="134"/>
        <scheme val="minor"/>
      </rPr>
      <t xml:space="preserve">      </t>
    </r>
    <r>
      <rPr>
        <b/>
        <sz val="11"/>
        <rFont val="??"/>
        <charset val="134"/>
        <scheme val="minor"/>
      </rPr>
      <t xml:space="preserve"> %</t>
    </r>
  </si>
  <si>
    <t>税率按国家政策执行，造价随之调整</t>
  </si>
  <si>
    <t>四</t>
  </si>
  <si>
    <t>含税合计</t>
  </si>
  <si>
    <t>报价单位（盖章）：</t>
  </si>
  <si>
    <t>报价日期:</t>
  </si>
  <si>
    <t>玉林污泥浓缩池大包清单明细（20250331版）</t>
  </si>
  <si>
    <t>工程名称：玉林污泥浓缩池项目</t>
  </si>
  <si>
    <t>承包内容</t>
  </si>
  <si>
    <t>计量规则</t>
  </si>
  <si>
    <t>计量
单位</t>
  </si>
  <si>
    <t>工程量
A</t>
  </si>
  <si>
    <t>人工费B
（元）</t>
  </si>
  <si>
    <t>主材费C
（元）</t>
  </si>
  <si>
    <t>除主材、人工费、税金以外的其他费用D（元）</t>
  </si>
  <si>
    <t>不含含税
综合单价E=B+C+D
（元）</t>
  </si>
  <si>
    <t>不含税
综合合价F=A*E
（元）</t>
  </si>
  <si>
    <t>土方挖运（园区外运）</t>
  </si>
  <si>
    <t>1.土质为除淤泥外的一般土方，机械开挖为主，人工配合为辅；清底表土完成面标高为垫层底标高（满足设计标高要求），完成面需平整并达到满足下道工序可直接施工的要求
2.运距与土方弃置费由乙方自行考虑，并均包含在综合单价中</t>
  </si>
  <si>
    <t>经建设单位、监理、甲方、乙方四方共同签字确认的土方施工方案有明确规定的，则按照四方确认的施工方案进行计量；若施工方案未明确的，则执行《2018广东省建筑与装饰工程计价定额》工程量计算规则</t>
  </si>
  <si>
    <t>m3</t>
  </si>
  <si>
    <t>石方挖运（园区外运）</t>
  </si>
  <si>
    <t>1.挖石方按基础垫层底标高至交付施工现场地标高（满足设计标高要求），完成面需平整并达到满足下道工序可直接施工的要求
2.运距与石方弃置费由乙方自行考虑，并均包含在综合单价中</t>
  </si>
  <si>
    <t>工程量根据地勘报告计算</t>
  </si>
  <si>
    <t>挖一般土方（不内/外运）</t>
  </si>
  <si>
    <t>1.挖土（一般土方），就近堆放，备于回填
2.（须满足回填土质要求），机械开挖为主，人工配合为辅；清底表土完成面标高为垫层底标高（满足设计标高要求），完成面需平整并达到满足下道工序可直接施工的要求</t>
  </si>
  <si>
    <t>用地红线范围内堆放；</t>
  </si>
  <si>
    <t>土方挖运（由本项目运至用地红线范围以外园区内堆放，用于回填）</t>
  </si>
  <si>
    <t>1.土质为一般土方（须满足回填土质要求），机械开挖为主，人工配合为辅；清底表土完成面标高为垫层底标高（满足设计标高要求），完成面需平整并达到满足下道工序可直接施工的要求
2.场内土方挖运至园区内堆放，包推平，以满足园区管理规定为准，并确保土体堆放安全状态；</t>
  </si>
  <si>
    <t>土方回填、夯实（由园区内堆土位置运至本项目工作面回填、夯实，包含基坑、承台周边、地梁周边等）</t>
  </si>
  <si>
    <t>1.分层回填、夯实（采用6吨小型压路机压实，每层夯实厚度300mm），夯实系数不低于0.94</t>
  </si>
  <si>
    <t>不含场内/外取土费用</t>
  </si>
  <si>
    <t>混凝土工程材料及劳务费（包含支架基础砼）</t>
  </si>
  <si>
    <t xml:space="preserve">按施工图纸、交楼标准、图纸会审、招标答疑、施工方案、现行相关规范、政府相关要求，包含且不限于以下内容：
1.浇筑、养护用工：含所有结构，盖塑料薄膜（乙方提供）养护(暴雨天气的薄膜覆盖、框架柱的覆膜养护)，薄膜、彩条布（乙方提供）等保护施工缝等
2.制作、养护砼试块，并搬运到指定地点。协助完成结构实体检测相关劳务工作
3.任何情况下项目部要求的加班
4.所有关于浇筑混凝土需要用的工具、机械、辅材
5.浇混凝土的漏浆应及时用水冲洗清理，避免过后打凿影响表观质量
6.工完场清，应当清扫至原混凝土结构面，不允许有残余水泥砂浆、混凝土浆或打凿的现象
7.乙方原因质量问题产生的返工及各种损失：包含不仅限于蜂窝麻面
</t>
  </si>
  <si>
    <t>工程量计算规则执行《2018广东省建筑与装饰工程计价定额》</t>
  </si>
  <si>
    <t>/</t>
  </si>
  <si>
    <t>混凝土泵送费（包含支架基础砼）</t>
  </si>
  <si>
    <t>按施工图纸、交楼标准、图纸会审、招标答疑、施工方案、现行相关规范、政府相关要求，包含且不限于以下内容：
1.天泵租赁费用
2.地泵租赁费用</t>
  </si>
  <si>
    <t>模板工程主材及辅材费用（包含支架基础模板）</t>
  </si>
  <si>
    <t xml:space="preserve">按施工图纸、交楼标准、图纸会审、招标答疑、施工方案、现行相关规范、政府相关要求，包含且不限于以下内容：
1、含模板、木枋（规格40×90mm)、止水螺杆、其他螺杆、PVC套管、蝴蝶卡、步步紧、加固砼方柱钢制卡扣、钢管、扣件等，基础部位外全部采用14mm厚新模板
2、含模板支撑架体所需材料，按甲方施工方案及国家规范搭设支撑架体，且需要按甲方施工方案及国家规范加固；包含且不限于方案所需的安全措施
</t>
  </si>
  <si>
    <t>m2</t>
  </si>
  <si>
    <t>模板安拆劳务费用（包含支架基础模板）</t>
  </si>
  <si>
    <t xml:space="preserve">按施工图纸、交楼标准、图纸会审、招标答疑、施工方案、现行相关规范、政府相关要求，包含且不限于以下内容：
1、模板制作、安装、刷隔离剂、拆除及模板支撑体系搭设、加固、拆除及模板整理堆放工作等
2、按施工方案及国家规范搭设支撑架体，且需要按施工方案及国家规范加固包含而不限于竖向、水平剪刀撑、抱柱、兜底网等
3、包含一次性止水螺杆打凿费用
</t>
  </si>
  <si>
    <t>钢筋工程材料及劳务费（包含支架基础钢筋）</t>
  </si>
  <si>
    <t xml:space="preserve">按施工图纸、交楼标准、图纸会审、招标答疑、施工方案、现行相关规范、政府相关要求，包含且不限于以下内容：
1.劳务部分：
（1）钢筋开料、安装：含主体结构所有结构（含二次结构），植筋等
（2）钢筋工程发生的一切焊接工作
（3）后浇带及施工缝必须的混凝土拦网设施制作安装，不同混凝土强度等级钢筋网(或按项目部要求的其他混凝土隔断措施)，钢筋加工场钢筋堆放支座，模板所有吊模用支撑马凳筋等加工制作工序
（4）后浇带除锈及恢复、操作面内的剩余钢筋及时回收利用
（5）包所有的植筋（钢筋由甲方提供）
（6）构造柱（板面）需预留钢筋
2.材料部分：
 所有材料均由乙方提供
</t>
  </si>
  <si>
    <t>吨</t>
  </si>
  <si>
    <t>钢筋直螺纹（机械连接）</t>
  </si>
  <si>
    <t>按施工图纸、交楼标准、图纸会审、招标答疑、施工方案、现行相关规范、政府相关要求，包含且不限于以下内容：
1.套筒制安，材料由乙方购买，需为国标材质，按要求提供材料的相关资料，并完成现场抽样送检，且检测组数达到相关规定要求
2.必须采取套筒连接的区间：不分构建钢筋直径大于或等于16mm的需要采用
3.因乙方为节约材料而采用该方式将短钢筋连接起来再利用的，不另计价，已包含在此清单价款中</t>
  </si>
  <si>
    <t>工程量计算规则执行《2018广东省建筑与装饰工程计价定额》，最终结算量按80%计算</t>
  </si>
  <si>
    <t>个</t>
  </si>
  <si>
    <t>止水钢板制安</t>
  </si>
  <si>
    <t>按施工图纸、交楼标准、图纸会审、招标答疑、施工方案、现行相关规范、政府相关要求，包含且不限于以下内容：
1.包工包料，止水钢板300*3.0厚</t>
  </si>
  <si>
    <t>按实际完成米数计算</t>
  </si>
  <si>
    <t>米</t>
  </si>
  <si>
    <t>全钢管双排外脚手架</t>
  </si>
  <si>
    <t>按施工图纸、交楼标准、图纸会审、招标答疑、施工方案、现行相关规范、政府相关要求，包含且不限于以下内容：
1、包工包料，含钢管、扣件等外架所需材料
2、根据甲方施工方案和国家规范搭设
3、包含双排脚手架搭设、维修、拆除（含脚手架立杆垫板的制作与安放等）
4、内立杆纵距1.5m，外立杆横距0.8m，立杆步距1.8m。含各种形式的悬挑、卸荷、满铺钢筋网片、脚手板，通道门洞拆改，连墙件、抱柱、拆架加固措施、配合塔吊人货梯附墙改架加固等具体按施工方案执行</t>
  </si>
  <si>
    <t>按外墙外边线乘以垂直高度以面积计算
1.周长计算规则：按外墙外边线的凹凸（包括凸出阳台）总长度计算，当在外轴线上凸出宽度600mm以内（含600mm）的附墙柱或者附墙装饰线的脚手架工程量已综合考虑，不予计算；在外轴线上凸出宽度600mm以外的，按凸出外边线的长度并入外墙外边线长度计算。
2.高度计算规则：垂直高度=室外内高差+首层室内地坪至屋面板高度+局部檐口高度。</t>
  </si>
  <si>
    <t>墙面工程</t>
  </si>
  <si>
    <t>6.1.1</t>
  </si>
  <si>
    <t>砼墙体螺杆洞修补</t>
  </si>
  <si>
    <t>按施工图纸、交楼标准、图纸会审、招标答疑、施工方案、现行相关规范、政府相关要求，包含且不限于以下内容：
1.打凿螺杆洞（留有15~20mm深的锥形槽）由木工班拆模时负责一次性完成，乙方按甲方明确的螺杆洞修补施工工艺进行施工
2.工完料清，建筑垃圾归堆到中泰指定场内地点</t>
  </si>
  <si>
    <t>按剪力墙模板面积计算</t>
  </si>
  <si>
    <t>6.1.2</t>
  </si>
  <si>
    <t>外墙抹灰劳务费</t>
  </si>
  <si>
    <t>按施工图纸、交楼标准、图纸会审、招标答疑、施工方案、现行相关规范、政府相关要求，包含且不限于以下内容：
1、包底层清理、打磨、堵洞、刷专用界面处理剂
2、剪力墙、柱、梁面螺杆洞打泡沫胶封堵
3、含甩毛、各种零星泥水收口、勾缝
4、外墙满挂钢丝网
5、含装修活动架、门子架体搭设
6、工完料清，外架底部垃圾清理，建筑垃圾归堆到中泰指定场内地点</t>
  </si>
  <si>
    <t>6.1.3</t>
  </si>
  <si>
    <t>外墙面砖劳务费</t>
  </si>
  <si>
    <t xml:space="preserve">按施工图纸、交楼标准、图纸会审、招标答疑、施工方案、现行相关规范、政府相关要求，包含且不限于以下内容：
1.饰面贴外墙砖、分缝、缝宽10mm，采用黑色专用填缝剂填缝（外墙砖以甲方确认样板为准)
2、4~5厚专用粘接剂粘贴外墙面砖
3、包外墙清理、清洗及所用材料工具
4、含装修活动架、门子架体搭设
4、工完料清，外架底部垃圾清理，建筑垃圾归堆到中泰指定场内地点
</t>
  </si>
  <si>
    <t>楼地面工程</t>
  </si>
  <si>
    <t>6.2.1</t>
  </si>
  <si>
    <t>水磨石走道</t>
  </si>
  <si>
    <t>按施工图纸、交楼标准、图纸会审、招标答疑、施工方案、现行相关规范、政府相关要求，包含且不限于以下内容：
1、15厚1:2水泥石子磨光
2、素水泥浆结合层一遍
3、工完料清，建筑垃圾归堆到中泰指定场内地点</t>
  </si>
  <si>
    <t>6.2.2</t>
  </si>
  <si>
    <t>水泥砂浆找平层
（不分厚度）</t>
  </si>
  <si>
    <t>按施工图纸、交楼标准、图纸会审、招标答疑、施工方案、现行相关规范、政府相关要求，包含且不限于以下内容：
1.基层清理、泛水圆角、找平层、素水泥结合层、压光、收口等工序（防水防腐除外）
2.养护及成品保护
3.工完料清，建筑垃圾归堆到中泰指定场内地点</t>
  </si>
  <si>
    <t>6.2.3</t>
  </si>
  <si>
    <t>楼梯步级砂浆压光</t>
  </si>
  <si>
    <t>按施工图纸、交楼标准、图纸会审、招标答疑、施工方案、现行相关规范、政府相关要求，包含且不限于以下内容：
1、步级水泥砂浆找平压光
2、含楼梯挡水线、防滑条
3、工完料清，建筑垃圾归堆到中泰指定场内地点</t>
  </si>
  <si>
    <t>按踏步级数（休息平台按两级计算）</t>
  </si>
  <si>
    <t>级</t>
  </si>
  <si>
    <t>油漆、涂料工程</t>
  </si>
  <si>
    <t>6.3.1</t>
  </si>
  <si>
    <t>天棚面涂料油漆
（采用外墙油漆+外墙腻子）</t>
  </si>
  <si>
    <t>按施工图纸、交楼标准、图纸会审、招标答疑、施工方案、现行相关规范、政府相关要求，包含且不限于以下内容：
1.包工包料、满刮外墙腻子两遍、刷外墙乳胶漆两遍
2.包底层清理、打磨、堵洞
3.含装修活动架、门子架体搭设
4.品牌要求：采用符合国家标准的工程材料，同时满足甲方要求
5.工完料清，建筑垃圾归堆到中泰指定场内地点</t>
  </si>
  <si>
    <t>不锈钢栏杆-走道板栏杆</t>
  </si>
  <si>
    <t>按施工图纸、交楼标准、图纸会审、招标答疑、施工方案、现行相关规范、政府相关要求，包含且不限于以下内容：
1、扶手材料种类、规格:φ60x2.0厚不锈钢管
2、栏杆材料种类、规格:立柱：φ60*2.0厚不锈钢管，横杆：φ32x1.5厚不锈钢管
3、预埋件:120x120x8厚预埋钢板，φ10铁脚L=390
4、具体详招标图纸</t>
  </si>
  <si>
    <t>m</t>
  </si>
  <si>
    <t>不锈钢栏杆-楼梯栏杆</t>
  </si>
  <si>
    <t>楼面变形缝</t>
  </si>
  <si>
    <t>按施工图纸、交楼标准、图纸会审、招标答疑、施工方案、现行相关规范、政府相关要求，包含且不限于以下内容：
1.做法参照11ZJ111图集第A-8页①</t>
  </si>
  <si>
    <t>镀锌格栅盖板</t>
  </si>
  <si>
    <t>按施工图纸、交楼标准、图纸会审、招标答疑、施工方案、现行相关规范、政府相关要求，包含且不限于以下内容：
1、镀锌格栅盖板G353/30/50WFG
2、预埋件：40*4角钢，φ8@500锚筋
3、具体详招标图纸</t>
  </si>
  <si>
    <t>按实际完成面积计算</t>
  </si>
  <si>
    <t>道路硬化路面</t>
  </si>
  <si>
    <t>按施工图纸、交楼标准、图纸会审、招标答疑、施工方案、现行相关规范、政府相关要求，包含且不限于以下内容：
1.120厚C20混凝土
2.150厚石粉垫层掺7%水泥(压实系数0.95)
3.分层素土夯实(压实系数0.93)
4.含路基平整、水泥稳定层、路面浇筑及压实、切缝等工艺</t>
  </si>
  <si>
    <t>按甲乙双方共同确认的现场签证单计算</t>
  </si>
  <si>
    <t>种植恢复草皮</t>
  </si>
  <si>
    <t>按施工图纸、交楼标准、图纸会审、招标答疑、施工方案、现行相关规范、政府相关要求，包含且不限于以下内容：
1、草皮品种：马尼拉草，满铺件装 26cm×26cm/件
2、含回填土</t>
  </si>
  <si>
    <t>钢柱
钢材品种、规格:Q235B</t>
  </si>
  <si>
    <t>按施工图纸、交楼标准、图纸会审、招标答疑、施工方案、现行相关规范、政府相关要求，包含且不限于以下内容：
1.柱类型:D400×15，含柱脚预埋及加劲肋构件
2.钢材品种、Q235B
3、底漆:环氧富锌底漆不少于2遍,
4、中间漆:快干环氧云铁中间漆不少于2遍,
5、面漆:丙烯酸聚氨酯面漆不少于2遍,
6、连接方式均为四周满焊连接,焊缝厚度不小于8mm
7、含施工前表面除锈
8、详招标图纸</t>
  </si>
  <si>
    <t>t</t>
  </si>
  <si>
    <t>强电系统</t>
  </si>
  <si>
    <t>10.1.1</t>
  </si>
  <si>
    <t>电气暗配管PC25</t>
  </si>
  <si>
    <t>1.名称:塑料管
2.材质规格:PC25
3.配置形式:暗配</t>
  </si>
  <si>
    <t>工程量计算规则执行《2018广东省安装/市政工程计价定额》</t>
  </si>
  <si>
    <t>10.1.2</t>
  </si>
  <si>
    <t>镀锌线管DN32</t>
  </si>
  <si>
    <t>1.名称:镀锌线管
2.材质规格:DN32
3.配置形式:暗配</t>
  </si>
  <si>
    <t>已扣工艺图纸中G4管道长度，电气图埋地直线段仍用DN32</t>
  </si>
  <si>
    <t>10.1.3</t>
  </si>
  <si>
    <t>电力电缆YJV-0.6/1KV-5*4</t>
  </si>
  <si>
    <t>1.名称:电力电缆
2.规格:YJV-0.6/1KV-5*4
3.电压等级(kV):0.6/1.0</t>
  </si>
  <si>
    <t>10.1.4</t>
  </si>
  <si>
    <t>控制电缆KVVP-0.45/0.75kV-8*1.5</t>
  </si>
  <si>
    <t>1.名称:控制电缆
2.规格:KVVP-0.45/0.75kV-8*1.5
3.电压等级(kV):0.45/0.75</t>
  </si>
  <si>
    <t>10.1.5</t>
  </si>
  <si>
    <t>线管配线BVV-2.5</t>
  </si>
  <si>
    <t>1.名称:管内穿线
2.配线形式:照明线路
3.型号:BV-2.5</t>
  </si>
  <si>
    <t>10.1.6</t>
  </si>
  <si>
    <t>池面灯LED-70W,IP65,色温4000k(杆高3.5米，立杆安装，灯杆为∅65x5 镀锌钢管材质,喷防锈漆及面漆,配单灯保护装置，立柱，基础由灯具厂商提供)</t>
  </si>
  <si>
    <t>1.名称:池面灯LED-70W,IP65,色温4000k
2.灯杆的材质及高度:杆高3.5米，立杆安装，灯杆为∅65x5 镀锌钢管材质,喷防锈漆及面漆,配单灯保护装置，立柱，基础由灯具厂商提供</t>
  </si>
  <si>
    <t>套</t>
  </si>
  <si>
    <t>10.1.7</t>
  </si>
  <si>
    <t>暗装防水三联单控开关10A</t>
  </si>
  <si>
    <t>1.名称:三联单控开关10A
2.安装方式:暗装</t>
  </si>
  <si>
    <t>10.1.8</t>
  </si>
  <si>
    <t>暗装PC接线盒</t>
  </si>
  <si>
    <t>1.名称:PC接线盒
2.安装形式:暗装</t>
  </si>
  <si>
    <t>10.1.9</t>
  </si>
  <si>
    <t>挖沟槽土方</t>
  </si>
  <si>
    <t>1.土壤类别:一、二类土
2.挖土深度:2m 内</t>
  </si>
  <si>
    <t>10.1.10</t>
  </si>
  <si>
    <t>回填土方</t>
  </si>
  <si>
    <t>1.密实度要求:按设计要求
2.填方材料品种:原挖土方
3.符合设计图纸以及施工规范要求</t>
  </si>
  <si>
    <t>防雷系统</t>
  </si>
  <si>
    <t>10.2.1</t>
  </si>
  <si>
    <t>接地母线/热镀锌扁钢40*4</t>
  </si>
  <si>
    <t>1.名称:基础接地网
2.材质:热镀锌扁钢
3.规格:40*4
4.安装部位:室外</t>
  </si>
  <si>
    <t>10.2.2</t>
  </si>
  <si>
    <t>接地母线/地梁焊接</t>
  </si>
  <si>
    <t>1.名称:基础接地网
2.材质:利用地梁内横向两主筋
3.规格:≥Φ16</t>
  </si>
  <si>
    <t>10.2.3</t>
  </si>
  <si>
    <t>避雷引下线/利用建筑物主筋引下</t>
  </si>
  <si>
    <t>1.名称:避雷引下线
2.材质:利用建筑物主筋</t>
  </si>
  <si>
    <t>10.2.4</t>
  </si>
  <si>
    <t>接地电阻测点</t>
  </si>
  <si>
    <t>1.名称:测试点</t>
  </si>
  <si>
    <t>处</t>
  </si>
  <si>
    <t>10.2.5</t>
  </si>
  <si>
    <t>接地跨接</t>
  </si>
  <si>
    <t>1.名称:接地跨接</t>
  </si>
  <si>
    <t>10.2.6</t>
  </si>
  <si>
    <t>接地钢板100x150x10</t>
  </si>
  <si>
    <t>1.名称:接地钢板100x150x10</t>
  </si>
  <si>
    <t>10.2.7</t>
  </si>
  <si>
    <t>不锈钢栏杆接地</t>
  </si>
  <si>
    <t>1.名称:不锈钢栏杆接地</t>
  </si>
  <si>
    <t>10.2.8</t>
  </si>
  <si>
    <t>接地装置</t>
  </si>
  <si>
    <t>1.名称:接地装置
2.类别:接地网</t>
  </si>
  <si>
    <t>系统</t>
  </si>
  <si>
    <t>工艺预埋</t>
  </si>
  <si>
    <t>10.3.1</t>
  </si>
  <si>
    <t>镀锌钢管DN80</t>
  </si>
  <si>
    <t>1.名称:镀锌钢管
2.规格:D89×3
3.连接形式:焊接
4.防腐刷漆:①、管道表面除油去毛刺,采用环氧煤沥青涂料外防腐，外防腐采用三油一布，厚度大于0.3mm；②、内防腐均采用底层环氧富锌底漆60um,中间层环氧云铁中间漆80um,面层厚浆型环氧沥青面漆四道。
5.压力试验及吹、洗:按设计要求</t>
  </si>
  <si>
    <t>10.3.2</t>
  </si>
  <si>
    <t>Q235钢管DN200</t>
  </si>
  <si>
    <t>1.名称:钢管DN200
2.材质规格:Q235-A，D219×5
3.连接形式:焊接
4.防腐刷漆:①、管道表面除油去毛刺,采用环氧煤沥青涂料外防腐，外防腐采用三油一布，厚度大于0.3mm；②、内防腐均采用底层环氧富锌底漆60um,中间层环氧云铁中间漆80um,面层厚浆型环氧沥青面漆四道。
5.包含:穿池底结构内管道外焊接一个止水翼环。
6.压力试验及吹、洗:按设计要求</t>
  </si>
  <si>
    <t>10.3.3</t>
  </si>
  <si>
    <t>Q235钢管DN250</t>
  </si>
  <si>
    <t>1.名称:钢管DN250
2.材质规格:Q235-A，D273×5
3.连接形式:焊接
4.防腐刷漆:①、管道表面除油去毛刺,采用环氧煤沥青涂料外防腐，外防腐采用三油一布，厚度大于0.3mm；②、内防腐均采用底层环氧富锌底漆60um,中间层环氧云铁中间漆80um,面层厚浆型环氧沥青面漆四道。
5.包含:穿池底结构内管道外焊接一个止水翼环。
6.压力试验及吹、洗:按设计要求</t>
  </si>
  <si>
    <t>10.3.4</t>
  </si>
  <si>
    <t>Q235钢管DN300</t>
  </si>
  <si>
    <t>1.名称:钢管DN300
2.材质规格:Q235-A，D325×6
3.连接形式:焊接
4.防腐刷漆:①、管道表面除油去毛刺,采用环氧煤沥青涂料外防腐，外防腐采用三油一布，厚度大于0.3mm；②、内防腐均采用底层环氧富锌底漆60um,中间层环氧云铁中间漆80um,面层厚浆型环氧沥青面漆四道。
5.包含:穿池底结构内管道外焊接一个止水翼环。
6.压力试验及吹、洗:按设计要求</t>
  </si>
  <si>
    <t>10.3.5</t>
  </si>
  <si>
    <r>
      <rPr>
        <sz val="11"/>
        <rFont val="宋体"/>
        <charset val="134"/>
      </rPr>
      <t>Q235钢管DN350</t>
    </r>
    <r>
      <rPr>
        <b/>
        <sz val="11"/>
        <rFont val="宋体"/>
        <charset val="134"/>
      </rPr>
      <t>（管道利旧）</t>
    </r>
  </si>
  <si>
    <r>
      <rPr>
        <sz val="11"/>
        <rFont val="宋体"/>
        <charset val="134"/>
      </rPr>
      <t>1.名称:钢管DN350</t>
    </r>
    <r>
      <rPr>
        <b/>
        <sz val="11"/>
        <rFont val="宋体"/>
        <charset val="134"/>
      </rPr>
      <t>（管道利旧）</t>
    </r>
    <r>
      <rPr>
        <sz val="11"/>
        <rFont val="宋体"/>
        <charset val="134"/>
      </rPr>
      <t xml:space="preserve">
2.材质规格:Q235-A，D377×7
3.连接形式:焊接
4.防腐刷漆:①、管道表面除油去毛刺，外防腐采用环氧树脂底漆两道（厚度70um），丙烯酸树脂面漆两道（厚度80um）；②、内防腐均采用底层环氧富锌底漆60um,中间层环氧云铁中间漆80um,面层厚浆型环氧沥青面漆四道。
5.包含:穿池底结构内管道外焊接一个止水翼环。
6.压力试验及吹、洗:按设计要求</t>
    </r>
  </si>
  <si>
    <t>利用原有污泥浓缩池滤液管至初沉池拆除后的管道，重新防腐刷漆。</t>
  </si>
  <si>
    <t>10.3.6</t>
  </si>
  <si>
    <t>Q235钢管DN400</t>
  </si>
  <si>
    <t>1.名称:钢管DN400
2.材质规格:Q235-A，D426×8
3.连接形式:焊接
4.防腐刷漆:①、管道表面除油去毛刺,采用环氧煤沥青涂料外防腐，外防腐采用三油一布，厚度大于0.3mm；②、内防腐均采用底层环氧富锌底漆60um,中间层环氧云铁中间漆80um,面层厚浆型环氧沥青面漆四道。
5.包含:穿池底结构内管道外焊接一个止水翼环。
6.压力试验及吹、洗:按设计要求</t>
  </si>
  <si>
    <t>10.3.7</t>
  </si>
  <si>
    <t>Q235钢管DN500</t>
  </si>
  <si>
    <t>1.名称:钢管DN500
2.材质规格:Q235-A，D530×7
3.连接形式:焊接
4.防腐刷漆:①、管道表面除油去毛刺，外防腐采用环氧树脂底漆两道（厚度70um），丙烯酸树脂面漆两道（厚度80um）；②、内防腐均采用底层环氧富锌底漆60um,中间层环氧云铁中间漆80um,面层厚浆型环氧沥青面漆四道。
5.包含:穿池底结构内管道外焊接一个止水翼环。
6.压力试验及吹、洗:按设计要求</t>
  </si>
  <si>
    <t>10.3.8</t>
  </si>
  <si>
    <t>闸阀DN400</t>
  </si>
  <si>
    <t>1.名称:闸阀DN400
2.连接方式:法兰连接</t>
  </si>
  <si>
    <t>10.3.9</t>
  </si>
  <si>
    <t>蝶阀DN400</t>
  </si>
  <si>
    <t>1.名称:蝶阀DN400
2.连接方式:法兰连接</t>
  </si>
  <si>
    <t>10.3.10</t>
  </si>
  <si>
    <t>异径弯头DN300-DN200</t>
  </si>
  <si>
    <t>1.名称:异径弯头DN300-DN200
2.材质:Q235
3.连接方式:焊接</t>
  </si>
  <si>
    <t>10.3.11</t>
  </si>
  <si>
    <t>斜三通DN300-DN250</t>
  </si>
  <si>
    <t>1.名称:斜三通DN300-DN250
2.材质:Q235
3.连接方式:焊接</t>
  </si>
  <si>
    <t>10.3.12</t>
  </si>
  <si>
    <t>正三通DN300</t>
  </si>
  <si>
    <t>1.名称:正三通DN300
2.材质:Q235
3.连接方式:焊接</t>
  </si>
  <si>
    <t>10.3.13</t>
  </si>
  <si>
    <t>正三通DN400</t>
  </si>
  <si>
    <t>1.名称:正三通DN400
2.材质:Q235
3.连接方式:焊接</t>
  </si>
  <si>
    <t>10.3.14</t>
  </si>
  <si>
    <t>正三通DN500</t>
  </si>
  <si>
    <t>1.名称:正三通DN500
2.材质:Q235
3.连接方式:焊接</t>
  </si>
  <si>
    <t>10.3.15</t>
  </si>
  <si>
    <t>异径三通DN500-DN350</t>
  </si>
  <si>
    <t>1.名称:异径三通DN500-DN350
2.材质:Q235
3.连接方式:焊接</t>
  </si>
  <si>
    <t>10.3.16</t>
  </si>
  <si>
    <t>45°弯头DN80</t>
  </si>
  <si>
    <t>1.名称:45°弯头DN80
2.材质:Q235
3.连接方式:焊接</t>
  </si>
  <si>
    <t>10.3.17</t>
  </si>
  <si>
    <t>45°弯头DN250</t>
  </si>
  <si>
    <t>1.名称:45°弯头DN250
2.材质:Q235
3.连接方式:焊接</t>
  </si>
  <si>
    <t>10.3.18</t>
  </si>
  <si>
    <t>45°弯头DN400</t>
  </si>
  <si>
    <t>1.名称:45°弯头DN400
2.材质:Q235
3.连接方式:焊接</t>
  </si>
  <si>
    <t>10.3.19</t>
  </si>
  <si>
    <t>90°弯头DN300</t>
  </si>
  <si>
    <t>1.名称:弯头DN300
2.材质:Q235
3.连接方式:焊接</t>
  </si>
  <si>
    <t>10.3.20</t>
  </si>
  <si>
    <t>90°弯头DN400</t>
  </si>
  <si>
    <t>1.名称:90°弯头DN400
2.材质:Q235
3.连接方式:焊接</t>
  </si>
  <si>
    <t>10.3.21</t>
  </si>
  <si>
    <t>90°弯头DN500</t>
  </si>
  <si>
    <t>1.名称:90°弯头DN500
2.材质:Q235
3.连接方式:焊接</t>
  </si>
  <si>
    <t>10.3.22</t>
  </si>
  <si>
    <t>软接头DN400</t>
  </si>
  <si>
    <t>1.名称:软接头DN400
2.材质:橡胶
2.连接方式:法兰连接</t>
  </si>
  <si>
    <t>10.3.23</t>
  </si>
  <si>
    <t>法兰盲板DN400</t>
  </si>
  <si>
    <t>1.名称:法兰盲板DN400
2.材质:Q235
3.连接方式:法兰连接</t>
  </si>
  <si>
    <t>10.3.24</t>
  </si>
  <si>
    <t>法兰盲板DN500</t>
  </si>
  <si>
    <t>1.名称:法兰盲板DN500
2.材质:Q235
3.连接方式:法兰连接</t>
  </si>
  <si>
    <t>10.3.25</t>
  </si>
  <si>
    <t>刚性防水套管(A型)</t>
  </si>
  <si>
    <t>1.名称:刚性防水套管(A型)
2.规格:D480*10
3.材质:Q235-A</t>
  </si>
  <si>
    <t>10.3.26</t>
  </si>
  <si>
    <t>1.名称:刚性防水套管(A型)
2.规格:D426*10
3.材质:Q235-A</t>
  </si>
  <si>
    <t>10.3.27</t>
  </si>
  <si>
    <t>1.名称:刚性防水套管(A型)
2.规格:D377*10
3.材质:Q235-A</t>
  </si>
  <si>
    <t>10.3.28</t>
  </si>
  <si>
    <t>预埋钢板T1</t>
  </si>
  <si>
    <t>1.名称:预埋钢板T1
2.规格:φ1200*14(厚)
3.材质:Q235-A</t>
  </si>
  <si>
    <t>块</t>
  </si>
  <si>
    <t>10.3.29</t>
  </si>
  <si>
    <t>预埋钢板T2</t>
  </si>
  <si>
    <t>1.名称:预埋钢板T2
2.规格:φ2400*10(厚),中间留洞φ2100
3.材质:SS304不锈钢</t>
  </si>
  <si>
    <t>10.3.30</t>
  </si>
  <si>
    <t>预埋钢板T3</t>
  </si>
  <si>
    <t>1.名称:预埋钢板T3
2.规格:150*150*10(厚)
3.材质:SS304不锈钢</t>
  </si>
  <si>
    <t>10.3.31</t>
  </si>
  <si>
    <t>管道支架</t>
  </si>
  <si>
    <t>1.名称:管道支架
2.规格:10#槽钢、钢板200x200x12、SS304不锈钢膨胀螺丝M10x80
3.包含:DN300~DN400U型管卡</t>
  </si>
  <si>
    <t>kg</t>
  </si>
  <si>
    <t>10.3.32</t>
  </si>
  <si>
    <t>砖砌方形闸阀井1500x1500x2200mm</t>
  </si>
  <si>
    <t>1.名称:砖砌方形闸阀井1500x1500x2200mm
2.做法详标准图集:《室外给水管道附属构筑物》（07MS101）</t>
  </si>
  <si>
    <t>座</t>
  </si>
  <si>
    <t>10.3.33</t>
  </si>
  <si>
    <t>C15混凝土垫层</t>
  </si>
  <si>
    <t>1.名称:C15混凝土垫层
2.厚度:10cm
3.包含模板</t>
  </si>
  <si>
    <t>使用于池底埋管G1、G2、G4</t>
  </si>
  <si>
    <t>10.3.34</t>
  </si>
  <si>
    <t>C30（S6）混凝土包管</t>
  </si>
  <si>
    <t>1.名称:C30（S6）混凝土包管
2.厚度:管外DN+300
3.包含模板</t>
  </si>
  <si>
    <t>10.3.35</t>
  </si>
  <si>
    <t>10.3.36</t>
  </si>
  <si>
    <t>砂垫层</t>
  </si>
  <si>
    <t>1.密实度要求:不应低于93%
2.符合设计图纸以及施工规范要求</t>
  </si>
  <si>
    <t>10.3.37</t>
  </si>
  <si>
    <t>10.3.38</t>
  </si>
  <si>
    <t>初沉池池壁开孔及封堵φ500（管道直径）</t>
  </si>
  <si>
    <t>1.名称:初沉池池壁开孔
2.规格:φ500（管道直径）
3.包含洞口加固钢筋、止水翼环、30*20遇水膨胀橡胶止水带等
4.混凝土：封孔混凝土采用C35微膨胀细石混凝土封堵,抗渗等级为P8,注意需加强振捣。
5.做法详《污泥浓缩池污水管支墩大样图》中直埋管道洞口补强大样图</t>
  </si>
  <si>
    <t>10.3.39</t>
  </si>
  <si>
    <t>污泥泵房女儿墙开孔及封堵φ500（管道直径）</t>
  </si>
  <si>
    <t>1.名称:污泥泵房女儿墙开孔及封堵φ500
2.规格:φ500（管道直径）
3.包含洞口封堵</t>
  </si>
  <si>
    <t>10.3.40</t>
  </si>
  <si>
    <t>原过水洞封堵DN350（管道直径）</t>
  </si>
  <si>
    <t>1.名称:原过水洞封堵
2.规格:DN350（管道直径）
3.符合设计图纸以及施工规范要求</t>
  </si>
  <si>
    <t>10.3.41</t>
  </si>
  <si>
    <r>
      <rPr>
        <sz val="11"/>
        <rFont val="宋体"/>
        <charset val="134"/>
      </rPr>
      <t>拆除原有污泥浓缩池滤液管至初沉池管道</t>
    </r>
    <r>
      <rPr>
        <b/>
        <sz val="11"/>
        <rFont val="宋体"/>
        <charset val="134"/>
      </rPr>
      <t>（甲方回收利用）</t>
    </r>
  </si>
  <si>
    <r>
      <rPr>
        <sz val="11"/>
        <rFont val="宋体"/>
        <charset val="134"/>
      </rPr>
      <t>1.名称:拆除原有污泥浓缩池滤液管至初沉池管道</t>
    </r>
    <r>
      <rPr>
        <b/>
        <sz val="11"/>
        <rFont val="宋体"/>
        <charset val="134"/>
      </rPr>
      <t>（甲方回收利用）</t>
    </r>
    <r>
      <rPr>
        <sz val="11"/>
        <rFont val="宋体"/>
        <charset val="134"/>
      </rPr>
      <t xml:space="preserve">
2.规格:DN350
3.拆除管道、管件搬运至园区内甲方指定地点</t>
    </r>
  </si>
  <si>
    <t>10.3.42</t>
  </si>
  <si>
    <r>
      <rPr>
        <sz val="11"/>
        <rFont val="宋体"/>
        <charset val="134"/>
      </rPr>
      <t>拆除原管道支撑柱</t>
    </r>
    <r>
      <rPr>
        <b/>
        <sz val="11"/>
        <rFont val="宋体"/>
        <charset val="134"/>
      </rPr>
      <t>（甲方回收利用）</t>
    </r>
  </si>
  <si>
    <r>
      <rPr>
        <sz val="11"/>
        <rFont val="宋体"/>
        <charset val="134"/>
      </rPr>
      <t>1.名称:拆除原管道支撑柱</t>
    </r>
    <r>
      <rPr>
        <b/>
        <sz val="11"/>
        <rFont val="宋体"/>
        <charset val="134"/>
      </rPr>
      <t xml:space="preserve">（甲方回收利用）
</t>
    </r>
    <r>
      <rPr>
        <sz val="11"/>
        <rFont val="宋体"/>
        <charset val="134"/>
      </rPr>
      <t>2.柱子规格：DN400
3.包含基础拆除</t>
    </r>
  </si>
  <si>
    <t>水池满水试验</t>
  </si>
  <si>
    <t>按施工图纸、交楼标准、图纸会审、招标答疑、施工方案、现行相关规范、政府相关要求，包含且不限于以下内容：
1、清水泵安装与拆除、洞口封堵、塑料软管，抽水水电费等；
2、灌水、检查、排水、现场清理等工序。</t>
  </si>
  <si>
    <t>按水池体积计算</t>
  </si>
  <si>
    <t>安全文明施工</t>
  </si>
  <si>
    <t>满足甲方现场所需的安全文明施工所有内容，包含且不限于以下内容：
1、施工现场临时用水用电、临时设施、安全围护等施工现场场容场貌
2、治理扬尘的所有相关工作，防疫工作的所有内容
3、承包范围内的工完料清，建筑垃圾归堆到中泰指定场内地点
4、各种情形的抽水；清淤；土方平整；土方开挖时配合临时支挡，临时支护，防止土方垮塌的临时支挡，支护的人工配合；土方垮塌后的土方清理和砖胎膜，木模的恢复等
4、竣工验收、移交建设方的清理开荒清洁等工作
5、满足各个阶段安全达标评价一次性通过</t>
  </si>
  <si>
    <t>项</t>
  </si>
  <si>
    <t>合同外增加签证、变更工程</t>
  </si>
  <si>
    <t>因本工程之设计变更引起的签证、变更增加工程，无论工程量大小，乙方须无条件配合甲方完成，其计量及计价依据合同条款约定计算</t>
  </si>
  <si>
    <r>
      <rPr>
        <b/>
        <sz val="12"/>
        <rFont val="宋体"/>
        <charset val="134"/>
      </rPr>
      <t>税金</t>
    </r>
    <r>
      <rPr>
        <b/>
        <u/>
        <sz val="12"/>
        <rFont val="宋体"/>
        <charset val="134"/>
      </rPr>
      <t xml:space="preserve">     %</t>
    </r>
  </si>
  <si>
    <t>五</t>
  </si>
  <si>
    <t>合计</t>
  </si>
  <si>
    <t>备注：
1、施工现场水电费以及乙方工人吃住等费用均由乙方自行负责；
2、乙方报价已充分理解并考虑招标文件中的工期要求，并在报价中充分考虑工期风险，我方不再因工期事宜作出费用补偿，而因承包商原因造成工期延误，我方将会按合同约定处理；（包含且不限于常规天气原因造成、疫情带来的工期影响。）
3、乙方投标报价已考虑包含不仅限于自己范围内产生的所有建筑垃圾的外运及处理；
4、中泰不提供任何材料，乙方提供材料必须为国标材料，且需提供相关资料包含且不限于合格证、检测报告等；
5、装修用活动架或门字架均在单价中综合考虑，详见脚手架及模板施工方案；
6、安装工程新旧管连接费已包含在单价里不再单独计算；
7、以上内容包括但不限施工图范围内除专业分包以外的所有内容，投标方熟悉图纸，所有内容综合考虑；
8、本清单未注明的承包内容，详见合同相应条款；
9、价格已包含任何情况下项目部要求的加班、质量不合格导致的返工费用；
10、其他费用D：包含辅材、机械费、措施费、管理费、利润等除主材、人工费及税金以外的其他所有费用。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</si>
</sst>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9"/>
      <color theme="1"/>
      <name val="??"/>
      <charset val="134"/>
      <scheme val="minor"/>
    </font>
    <font>
      <sz val="9"/>
      <name val="宋体"/>
      <charset val="134"/>
    </font>
    <font>
      <b/>
      <sz val="10"/>
      <name val="宋体"/>
      <charset val="134"/>
    </font>
    <font>
      <b/>
      <sz val="9"/>
      <name val="宋体"/>
      <charset val="134"/>
    </font>
    <font>
      <b/>
      <sz val="9"/>
      <name val="??"/>
      <charset val="134"/>
      <scheme val="minor"/>
    </font>
    <font>
      <b/>
      <sz val="12"/>
      <name val="宋体"/>
      <charset val="134"/>
    </font>
    <font>
      <b/>
      <sz val="20"/>
      <name val="宋体"/>
      <charset val="134"/>
    </font>
    <font>
      <b/>
      <sz val="11"/>
      <name val="宋体"/>
      <charset val="134"/>
    </font>
    <font>
      <sz val="11"/>
      <name val="宋体"/>
      <charset val="134"/>
    </font>
    <font>
      <b/>
      <sz val="11"/>
      <color rgb="FFFF0000"/>
      <name val="宋体"/>
      <charset val="134"/>
    </font>
    <font>
      <sz val="11"/>
      <name val="Calibri"/>
      <charset val="134"/>
    </font>
    <font>
      <sz val="14"/>
      <name val="宋体"/>
      <charset val="134"/>
    </font>
    <font>
      <sz val="9"/>
      <name val="??"/>
      <charset val="134"/>
      <scheme val="minor"/>
    </font>
    <font>
      <b/>
      <sz val="20"/>
      <name val="??"/>
      <charset val="134"/>
      <scheme val="minor"/>
    </font>
    <font>
      <sz val="11"/>
      <name val="??"/>
      <charset val="134"/>
      <scheme val="minor"/>
    </font>
    <font>
      <b/>
      <sz val="11"/>
      <name val="??"/>
      <charset val="134"/>
      <scheme val="minor"/>
    </font>
    <font>
      <sz val="12"/>
      <name val="宋体"/>
      <charset val="134"/>
    </font>
    <font>
      <b/>
      <sz val="25"/>
      <name val="宋体"/>
      <charset val="134"/>
    </font>
    <font>
      <b/>
      <sz val="14"/>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u/>
      <sz val="11"/>
      <name val="??"/>
      <charset val="134"/>
      <scheme val="minor"/>
    </font>
    <font>
      <b/>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3" borderId="9" applyNumberFormat="0" applyAlignment="0" applyProtection="0">
      <alignment vertical="center"/>
    </xf>
    <xf numFmtId="0" fontId="29" fillId="4" borderId="10" applyNumberFormat="0" applyAlignment="0" applyProtection="0">
      <alignment vertical="center"/>
    </xf>
    <xf numFmtId="0" fontId="30" fillId="4" borderId="9" applyNumberFormat="0" applyAlignment="0" applyProtection="0">
      <alignment vertical="center"/>
    </xf>
    <xf numFmtId="0" fontId="31" fillId="5"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16" fillId="0" borderId="0"/>
    <xf numFmtId="0" fontId="0" fillId="0" borderId="0"/>
  </cellStyleXfs>
  <cellXfs count="77">
    <xf numFmtId="0" fontId="0" fillId="0" borderId="0" xfId="50"/>
    <xf numFmtId="0" fontId="1" fillId="0" borderId="0" xfId="50" applyFont="1" applyFill="1" applyAlignment="1">
      <alignment vertical="center"/>
    </xf>
    <xf numFmtId="0" fontId="2" fillId="0" borderId="0" xfId="50" applyFont="1" applyFill="1" applyAlignment="1">
      <alignment vertical="center"/>
    </xf>
    <xf numFmtId="0" fontId="3" fillId="0" borderId="0" xfId="50" applyFont="1" applyFill="1" applyAlignment="1">
      <alignment horizontal="center" vertical="center"/>
    </xf>
    <xf numFmtId="0" fontId="4" fillId="0" borderId="0" xfId="50" applyFont="1" applyFill="1"/>
    <xf numFmtId="0" fontId="4" fillId="0" borderId="0" xfId="50" applyFont="1" applyFill="1" applyAlignment="1">
      <alignment vertical="center"/>
    </xf>
    <xf numFmtId="0" fontId="3" fillId="0" borderId="0" xfId="50" applyFont="1" applyFill="1" applyAlignment="1">
      <alignment vertical="center"/>
    </xf>
    <xf numFmtId="0" fontId="1" fillId="0" borderId="0" xfId="50" applyFont="1" applyFill="1" applyAlignment="1">
      <alignment horizontal="center" vertical="center"/>
    </xf>
    <xf numFmtId="0" fontId="5" fillId="0" borderId="0" xfId="50" applyFont="1" applyFill="1" applyAlignment="1">
      <alignment horizontal="center" vertical="center" wrapText="1"/>
    </xf>
    <xf numFmtId="0" fontId="5" fillId="0" borderId="0" xfId="50" applyFont="1" applyFill="1" applyAlignment="1">
      <alignment horizontal="left" vertical="top" wrapText="1"/>
    </xf>
    <xf numFmtId="0" fontId="1" fillId="0" borderId="0" xfId="50" applyFont="1" applyFill="1" applyAlignment="1">
      <alignment horizontal="left" vertical="center"/>
    </xf>
    <xf numFmtId="176" fontId="1" fillId="0" borderId="0" xfId="50" applyNumberFormat="1" applyFont="1" applyFill="1" applyAlignment="1">
      <alignment horizontal="center" vertical="center"/>
    </xf>
    <xf numFmtId="0" fontId="6" fillId="0" borderId="0" xfId="50" applyFont="1" applyFill="1" applyAlignment="1">
      <alignment horizontal="center" vertical="center" wrapText="1"/>
    </xf>
    <xf numFmtId="0" fontId="6" fillId="0" borderId="0" xfId="50" applyFont="1" applyFill="1" applyAlignment="1">
      <alignment horizontal="left" vertical="center" wrapText="1"/>
    </xf>
    <xf numFmtId="176" fontId="6" fillId="0" borderId="0" xfId="50" applyNumberFormat="1" applyFont="1" applyFill="1" applyAlignment="1">
      <alignment horizontal="center" vertical="center" wrapText="1"/>
    </xf>
    <xf numFmtId="0" fontId="5" fillId="0" borderId="0" xfId="50" applyFont="1" applyFill="1" applyAlignment="1">
      <alignment horizontal="left" vertical="center" wrapText="1"/>
    </xf>
    <xf numFmtId="176" fontId="7" fillId="0" borderId="0" xfId="50" applyNumberFormat="1" applyFont="1" applyFill="1" applyAlignment="1">
      <alignment horizontal="center" vertical="center" wrapText="1"/>
    </xf>
    <xf numFmtId="0" fontId="7" fillId="0" borderId="1" xfId="50"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xf>
    <xf numFmtId="0" fontId="7" fillId="0" borderId="2" xfId="50" applyFont="1" applyFill="1" applyBorder="1" applyAlignment="1">
      <alignment horizontal="center" vertical="center"/>
    </xf>
    <xf numFmtId="0" fontId="8" fillId="0" borderId="1" xfId="50" applyFont="1" applyFill="1" applyBorder="1" applyAlignment="1">
      <alignment vertical="center" wrapText="1"/>
    </xf>
    <xf numFmtId="0" fontId="8" fillId="0" borderId="1" xfId="50" applyFont="1" applyFill="1" applyBorder="1" applyAlignment="1">
      <alignment horizontal="center" vertical="center"/>
    </xf>
    <xf numFmtId="176" fontId="8" fillId="0" borderId="1" xfId="50" applyNumberFormat="1" applyFont="1" applyFill="1" applyBorder="1" applyAlignment="1">
      <alignment horizontal="center" vertical="center"/>
    </xf>
    <xf numFmtId="0" fontId="5" fillId="0" borderId="1" xfId="50" applyFont="1" applyFill="1" applyBorder="1" applyAlignment="1">
      <alignment horizontal="center" vertical="center" wrapText="1"/>
    </xf>
    <xf numFmtId="0" fontId="8" fillId="0" borderId="1" xfId="50" applyFont="1" applyFill="1" applyBorder="1" applyAlignment="1">
      <alignment horizontal="left" vertical="center"/>
    </xf>
    <xf numFmtId="0" fontId="8" fillId="0" borderId="1" xfId="50" applyFont="1" applyFill="1" applyBorder="1" applyAlignment="1">
      <alignment horizontal="center" vertical="center" wrapText="1"/>
    </xf>
    <xf numFmtId="0" fontId="8" fillId="0" borderId="1" xfId="50" applyFont="1" applyFill="1" applyBorder="1" applyAlignment="1">
      <alignment horizontal="left" vertical="center" wrapText="1"/>
    </xf>
    <xf numFmtId="0" fontId="8" fillId="0" borderId="3" xfId="50" applyFont="1" applyFill="1" applyBorder="1" applyAlignment="1">
      <alignment horizontal="center" vertical="center" wrapText="1"/>
    </xf>
    <xf numFmtId="0" fontId="8" fillId="0" borderId="4" xfId="50" applyFont="1" applyFill="1" applyBorder="1" applyAlignment="1">
      <alignment horizontal="center" vertical="center" wrapText="1"/>
    </xf>
    <xf numFmtId="0" fontId="8" fillId="0" borderId="5" xfId="50" applyFont="1" applyFill="1" applyBorder="1" applyAlignment="1">
      <alignment horizontal="center" vertical="center" wrapText="1"/>
    </xf>
    <xf numFmtId="176" fontId="8" fillId="0" borderId="1" xfId="50" applyNumberFormat="1" applyFont="1" applyFill="1" applyBorder="1" applyAlignment="1">
      <alignment horizontal="center" vertical="center" wrapText="1"/>
    </xf>
    <xf numFmtId="0" fontId="7" fillId="0" borderId="0" xfId="50" applyFont="1" applyFill="1" applyAlignment="1">
      <alignment horizontal="left" vertical="center" wrapText="1"/>
    </xf>
    <xf numFmtId="0" fontId="4" fillId="0" borderId="1" xfId="50" applyFont="1" applyFill="1" applyBorder="1"/>
    <xf numFmtId="0" fontId="9" fillId="0" borderId="1" xfId="50" applyFont="1" applyFill="1" applyBorder="1" applyAlignment="1">
      <alignment horizontal="center" vertical="center" wrapText="1"/>
    </xf>
    <xf numFmtId="176" fontId="10" fillId="0" borderId="1" xfId="50" applyNumberFormat="1" applyFont="1" applyFill="1" applyBorder="1" applyAlignment="1">
      <alignment horizontal="left" vertical="center" wrapText="1"/>
    </xf>
    <xf numFmtId="176" fontId="8" fillId="0" borderId="1" xfId="50" applyNumberFormat="1" applyFont="1" applyFill="1" applyBorder="1" applyAlignment="1">
      <alignment horizontal="left" vertical="center" wrapText="1"/>
    </xf>
    <xf numFmtId="176" fontId="9" fillId="0" borderId="1" xfId="50" applyNumberFormat="1" applyFont="1" applyFill="1" applyBorder="1" applyAlignment="1">
      <alignment horizontal="center" vertical="center" wrapText="1"/>
    </xf>
    <xf numFmtId="176" fontId="8" fillId="0" borderId="5" xfId="50" applyNumberFormat="1" applyFont="1" applyFill="1" applyBorder="1" applyAlignment="1">
      <alignment horizontal="center" vertical="center" wrapText="1"/>
    </xf>
    <xf numFmtId="0" fontId="8" fillId="0" borderId="4" xfId="50" applyFont="1" applyFill="1" applyBorder="1" applyAlignment="1">
      <alignment vertical="center" wrapText="1"/>
    </xf>
    <xf numFmtId="0" fontId="1" fillId="0" borderId="1" xfId="50" applyFont="1" applyFill="1" applyBorder="1" applyAlignment="1">
      <alignment vertical="center"/>
    </xf>
    <xf numFmtId="0" fontId="7" fillId="0" borderId="3" xfId="50" applyFont="1" applyFill="1" applyBorder="1" applyAlignment="1">
      <alignment horizontal="center" vertical="center" wrapText="1"/>
    </xf>
    <xf numFmtId="0" fontId="8" fillId="0" borderId="3" xfId="50" applyFont="1" applyFill="1" applyBorder="1" applyAlignment="1">
      <alignment horizontal="left" vertical="center" wrapText="1"/>
    </xf>
    <xf numFmtId="176" fontId="8" fillId="0" borderId="3" xfId="5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50" applyNumberFormat="1" applyFont="1" applyFill="1" applyBorder="1" applyAlignment="1">
      <alignment vertical="center" wrapText="1"/>
    </xf>
    <xf numFmtId="0" fontId="11" fillId="0" borderId="0" xfId="50" applyFont="1" applyFill="1" applyAlignment="1">
      <alignment horizontal="center" vertical="center"/>
    </xf>
    <xf numFmtId="176" fontId="1" fillId="0" borderId="0" xfId="50" applyNumberFormat="1" applyFont="1" applyFill="1" applyAlignment="1">
      <alignment vertical="center"/>
    </xf>
    <xf numFmtId="0" fontId="3" fillId="0" borderId="0" xfId="50" applyFont="1" applyFill="1" applyAlignment="1">
      <alignment horizontal="left" vertical="center"/>
    </xf>
    <xf numFmtId="0" fontId="1" fillId="0" borderId="1" xfId="50" applyFont="1" applyFill="1" applyBorder="1" applyAlignment="1">
      <alignment vertical="center" wrapText="1"/>
    </xf>
    <xf numFmtId="0" fontId="5" fillId="0" borderId="0" xfId="50" applyFont="1" applyFill="1" applyAlignment="1">
      <alignment vertical="center" wrapText="1"/>
    </xf>
    <xf numFmtId="0" fontId="4" fillId="0" borderId="0" xfId="50" applyFont="1" applyAlignment="1">
      <alignment horizontal="center" vertical="center"/>
    </xf>
    <xf numFmtId="0" fontId="12" fillId="0" borderId="0" xfId="50" applyFont="1" applyAlignment="1">
      <alignment horizontal="center" vertical="center"/>
    </xf>
    <xf numFmtId="0" fontId="0" fillId="0" borderId="0" xfId="50" applyFont="1"/>
    <xf numFmtId="176" fontId="12" fillId="0" borderId="0" xfId="50" applyNumberFormat="1" applyFont="1" applyAlignment="1">
      <alignment horizontal="center" vertical="center"/>
    </xf>
    <xf numFmtId="0" fontId="13" fillId="0" borderId="0" xfId="50" applyFont="1" applyAlignment="1">
      <alignment horizontal="center" vertical="center"/>
    </xf>
    <xf numFmtId="176" fontId="13" fillId="0" borderId="0" xfId="50" applyNumberFormat="1" applyFont="1" applyAlignment="1">
      <alignment horizontal="center" vertical="center"/>
    </xf>
    <xf numFmtId="0" fontId="14" fillId="0" borderId="1" xfId="50" applyFont="1" applyBorder="1" applyAlignment="1">
      <alignment horizontal="center" vertical="center"/>
    </xf>
    <xf numFmtId="176" fontId="14" fillId="0" borderId="1" xfId="50" applyNumberFormat="1" applyFont="1" applyBorder="1" applyAlignment="1">
      <alignment horizontal="center" vertical="center"/>
    </xf>
    <xf numFmtId="0" fontId="15" fillId="0" borderId="1" xfId="50" applyFont="1" applyBorder="1" applyAlignment="1">
      <alignment horizontal="center" vertical="center"/>
    </xf>
    <xf numFmtId="176" fontId="15" fillId="0" borderId="1" xfId="50" applyNumberFormat="1" applyFont="1" applyBorder="1" applyAlignment="1">
      <alignment horizontal="center" vertical="center"/>
    </xf>
    <xf numFmtId="0" fontId="8" fillId="0" borderId="2" xfId="50" applyFont="1" applyFill="1" applyBorder="1" applyAlignment="1">
      <alignment horizontal="center" vertical="center"/>
    </xf>
    <xf numFmtId="0" fontId="14" fillId="0" borderId="1" xfId="50" applyFont="1" applyBorder="1" applyAlignment="1">
      <alignment horizontal="center" vertical="center" wrapText="1"/>
    </xf>
    <xf numFmtId="0" fontId="15" fillId="0" borderId="1" xfId="50" applyFont="1" applyBorder="1" applyAlignment="1">
      <alignment horizontal="center" vertical="center" wrapText="1"/>
    </xf>
    <xf numFmtId="0" fontId="11" fillId="0" borderId="0" xfId="50" applyFont="1" applyFill="1" applyAlignment="1">
      <alignment horizontal="left" vertical="center"/>
    </xf>
    <xf numFmtId="0" fontId="16" fillId="0" borderId="0" xfId="0" applyFont="1" applyFill="1" applyBorder="1" applyAlignment="1"/>
    <xf numFmtId="0" fontId="17"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1" fillId="0" borderId="0" xfId="0" applyFont="1" applyFill="1" applyAlignment="1">
      <alignment horizontal="left" vertical="center" wrapText="1"/>
    </xf>
    <xf numFmtId="0" fontId="18" fillId="0" borderId="0" xfId="0" applyFont="1" applyFill="1" applyAlignment="1">
      <alignment horizontal="left" vertical="center" wrapText="1"/>
    </xf>
    <xf numFmtId="0" fontId="11" fillId="0" borderId="0" xfId="0" applyFont="1" applyFill="1" applyAlignment="1">
      <alignment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vertical="center"/>
    </xf>
    <xf numFmtId="0" fontId="16" fillId="0" borderId="0" xfId="0" applyFont="1" applyFill="1" applyBorder="1" applyAlignment="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view="pageBreakPreview" zoomScaleNormal="100" workbookViewId="0">
      <selection activeCell="K4" sqref="K4"/>
    </sheetView>
  </sheetViews>
  <sheetFormatPr defaultColWidth="10.2952380952381" defaultRowHeight="14.25"/>
  <cols>
    <col min="1" max="1" width="10.2952380952381" style="65"/>
    <col min="2" max="2" width="7.43809523809524" style="65" customWidth="1"/>
    <col min="3" max="3" width="6.2952380952381" style="65" customWidth="1"/>
    <col min="4" max="4" width="6" style="65" customWidth="1"/>
    <col min="5" max="5" width="6.85714285714286" style="65" customWidth="1"/>
    <col min="6" max="6" width="6.7047619047619" style="65" customWidth="1"/>
    <col min="7" max="7" width="10.2952380952381" style="65"/>
    <col min="8" max="8" width="7" style="65" customWidth="1"/>
    <col min="9" max="9" width="37" style="65" customWidth="1"/>
    <col min="10" max="10" width="10.2952380952381" style="65"/>
    <col min="11" max="11" width="64.1428571428571" style="65" customWidth="1"/>
    <col min="12" max="16384" width="10.2952380952381" style="65"/>
  </cols>
  <sheetData>
    <row r="1" s="65" customFormat="1" ht="32.25" spans="1:9">
      <c r="A1" s="66" t="s">
        <v>0</v>
      </c>
      <c r="B1" s="67"/>
      <c r="C1" s="67"/>
      <c r="D1" s="67"/>
      <c r="E1" s="67"/>
      <c r="F1" s="67"/>
      <c r="G1" s="67"/>
      <c r="H1" s="67"/>
      <c r="I1" s="67"/>
    </row>
    <row r="2" s="65" customFormat="1" ht="18.75" spans="1:9">
      <c r="A2" s="68" t="s">
        <v>1</v>
      </c>
      <c r="B2" s="68"/>
      <c r="C2" s="68"/>
      <c r="D2" s="68"/>
      <c r="E2" s="68"/>
      <c r="F2" s="68"/>
      <c r="G2" s="68"/>
      <c r="H2" s="68"/>
      <c r="I2" s="68"/>
    </row>
    <row r="3" s="65" customFormat="1" ht="58" customHeight="1" spans="1:9">
      <c r="A3" s="69" t="s">
        <v>2</v>
      </c>
      <c r="B3" s="69"/>
      <c r="C3" s="69"/>
      <c r="D3" s="69"/>
      <c r="E3" s="69"/>
      <c r="F3" s="69"/>
      <c r="G3" s="69"/>
      <c r="H3" s="69"/>
      <c r="I3" s="69"/>
    </row>
    <row r="4" s="65" customFormat="1" ht="27" customHeight="1" spans="1:9">
      <c r="A4" s="68" t="s">
        <v>3</v>
      </c>
      <c r="B4" s="68"/>
      <c r="C4" s="68"/>
      <c r="D4" s="68"/>
      <c r="E4" s="68"/>
      <c r="F4" s="68"/>
      <c r="G4" s="68"/>
      <c r="H4" s="68"/>
      <c r="I4" s="68"/>
    </row>
    <row r="5" s="65" customFormat="1" ht="82" customHeight="1" spans="1:9">
      <c r="A5" s="69" t="s">
        <v>4</v>
      </c>
      <c r="B5" s="69"/>
      <c r="C5" s="69"/>
      <c r="D5" s="69"/>
      <c r="E5" s="69"/>
      <c r="F5" s="69"/>
      <c r="G5" s="69"/>
      <c r="H5" s="69"/>
      <c r="I5" s="69"/>
    </row>
    <row r="6" s="65" customFormat="1" ht="30" customHeight="1" spans="1:9">
      <c r="A6" s="70" t="s">
        <v>5</v>
      </c>
      <c r="B6" s="70"/>
      <c r="C6" s="70"/>
      <c r="D6" s="70"/>
      <c r="E6" s="70"/>
      <c r="F6" s="70"/>
      <c r="G6" s="70"/>
      <c r="H6" s="70"/>
      <c r="I6" s="70"/>
    </row>
    <row r="7" s="65" customFormat="1" ht="78" customHeight="1" spans="1:11">
      <c r="A7" s="71" t="s">
        <v>6</v>
      </c>
      <c r="B7" s="71"/>
      <c r="C7" s="71"/>
      <c r="D7" s="71"/>
      <c r="E7" s="71"/>
      <c r="F7" s="71"/>
      <c r="G7" s="71"/>
      <c r="H7" s="71"/>
      <c r="I7" s="71"/>
      <c r="K7" s="76"/>
    </row>
    <row r="8" s="65" customFormat="1" ht="29" customHeight="1" spans="1:9">
      <c r="A8" s="72" t="s">
        <v>7</v>
      </c>
      <c r="B8" s="72"/>
      <c r="C8" s="72"/>
      <c r="D8" s="72"/>
      <c r="E8" s="72"/>
      <c r="F8" s="72"/>
      <c r="G8" s="72"/>
      <c r="H8" s="72"/>
      <c r="I8" s="72"/>
    </row>
    <row r="9" s="65" customFormat="1" ht="52" customHeight="1" spans="1:9">
      <c r="A9" s="73" t="s">
        <v>8</v>
      </c>
      <c r="B9" s="73"/>
      <c r="C9" s="73"/>
      <c r="D9" s="73"/>
      <c r="E9" s="73"/>
      <c r="F9" s="73"/>
      <c r="G9" s="73"/>
      <c r="H9" s="73"/>
      <c r="I9" s="73"/>
    </row>
    <row r="10" s="65" customFormat="1" ht="18.75" spans="1:9">
      <c r="A10" s="72" t="s">
        <v>9</v>
      </c>
      <c r="B10" s="72"/>
      <c r="C10" s="72"/>
      <c r="D10" s="72"/>
      <c r="E10" s="72"/>
      <c r="F10" s="72"/>
      <c r="G10" s="72"/>
      <c r="H10" s="72"/>
      <c r="I10" s="72"/>
    </row>
    <row r="11" s="65" customFormat="1" ht="18.75" spans="1:9">
      <c r="A11" s="71" t="s">
        <v>10</v>
      </c>
      <c r="B11" s="71"/>
      <c r="C11" s="71"/>
      <c r="D11" s="71"/>
      <c r="E11" s="71"/>
      <c r="F11" s="71"/>
      <c r="G11" s="71"/>
      <c r="H11" s="71"/>
      <c r="I11" s="71"/>
    </row>
    <row r="12" s="65" customFormat="1" ht="18.75" spans="1:9">
      <c r="A12" s="71" t="s">
        <v>11</v>
      </c>
      <c r="B12" s="71"/>
      <c r="C12" s="71"/>
      <c r="D12" s="71"/>
      <c r="E12" s="71"/>
      <c r="F12" s="71"/>
      <c r="G12" s="71"/>
      <c r="H12" s="71"/>
      <c r="I12" s="71"/>
    </row>
    <row r="13" s="65" customFormat="1" ht="18.75" spans="1:9">
      <c r="A13" s="74"/>
      <c r="B13" s="74"/>
      <c r="C13" s="74"/>
      <c r="D13" s="74"/>
      <c r="E13" s="74"/>
      <c r="F13" s="74"/>
      <c r="G13" s="74"/>
      <c r="H13" s="74"/>
      <c r="I13" s="74"/>
    </row>
    <row r="14" s="65" customFormat="1" ht="18.75" spans="1:9">
      <c r="A14" s="74"/>
      <c r="B14" s="74"/>
      <c r="C14" s="74"/>
      <c r="D14" s="74"/>
      <c r="E14" s="74"/>
      <c r="F14" s="74"/>
      <c r="G14" s="74"/>
      <c r="H14" s="74"/>
      <c r="I14" s="74"/>
    </row>
    <row r="15" s="65" customFormat="1" ht="18.75" spans="1:9">
      <c r="A15" s="75"/>
      <c r="B15" s="75"/>
      <c r="C15" s="75"/>
      <c r="D15" s="75"/>
      <c r="E15" s="75"/>
      <c r="F15" s="75"/>
      <c r="G15" s="75"/>
      <c r="H15" s="75"/>
      <c r="I15" s="75"/>
    </row>
    <row r="16" s="65" customFormat="1" ht="18.75" spans="1:9">
      <c r="A16" s="75"/>
      <c r="B16" s="75"/>
      <c r="C16" s="75"/>
      <c r="D16" s="75"/>
      <c r="E16" s="75"/>
      <c r="F16" s="75"/>
      <c r="G16" s="75"/>
      <c r="H16" s="75"/>
      <c r="I16" s="75"/>
    </row>
  </sheetData>
  <mergeCells count="14">
    <mergeCell ref="A1:I1"/>
    <mergeCell ref="A2:I2"/>
    <mergeCell ref="A3:I3"/>
    <mergeCell ref="A4:I4"/>
    <mergeCell ref="A5:I5"/>
    <mergeCell ref="A6:I6"/>
    <mergeCell ref="A7:I7"/>
    <mergeCell ref="A8:I8"/>
    <mergeCell ref="A9:I9"/>
    <mergeCell ref="A10:I10"/>
    <mergeCell ref="A11:I11"/>
    <mergeCell ref="A12:I12"/>
    <mergeCell ref="A13:I13"/>
    <mergeCell ref="A14:I14"/>
  </mergeCells>
  <pageMargins left="0.75" right="0.75" top="1" bottom="1" header="0.5" footer="0.5"/>
  <pageSetup paperSize="9" scale="9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view="pageBreakPreview" zoomScaleNormal="100" workbookViewId="0">
      <selection activeCell="G9" sqref="G9"/>
    </sheetView>
  </sheetViews>
  <sheetFormatPr defaultColWidth="12" defaultRowHeight="27" customHeight="1" outlineLevelCol="3"/>
  <cols>
    <col min="1" max="1" width="10.7142857142857" style="52" customWidth="1"/>
    <col min="2" max="2" width="35.1428571428571" style="52" customWidth="1"/>
    <col min="3" max="3" width="32.8571428571429" style="54" customWidth="1"/>
    <col min="4" max="4" width="28" style="52" customWidth="1"/>
    <col min="5" max="16380" width="12" style="52" customWidth="1"/>
    <col min="16381" max="16384" width="12" style="52"/>
  </cols>
  <sheetData>
    <row r="1" ht="39" customHeight="1" spans="1:4">
      <c r="A1" s="55" t="s">
        <v>12</v>
      </c>
      <c r="B1" s="55"/>
      <c r="C1" s="56"/>
      <c r="D1" s="55"/>
    </row>
    <row r="2" ht="36" customHeight="1" spans="1:4">
      <c r="A2" s="57" t="s">
        <v>13</v>
      </c>
      <c r="B2" s="57" t="s">
        <v>14</v>
      </c>
      <c r="C2" s="58" t="s">
        <v>15</v>
      </c>
      <c r="D2" s="57" t="s">
        <v>16</v>
      </c>
    </row>
    <row r="3" s="51" customFormat="1" ht="36" customHeight="1" spans="1:4">
      <c r="A3" s="59" t="s">
        <v>17</v>
      </c>
      <c r="B3" s="59" t="s">
        <v>18</v>
      </c>
      <c r="C3" s="60"/>
      <c r="D3" s="59"/>
    </row>
    <row r="4" s="52" customFormat="1" ht="37" customHeight="1" spans="1:4">
      <c r="A4" s="57">
        <v>1</v>
      </c>
      <c r="B4" s="61" t="s">
        <v>19</v>
      </c>
      <c r="C4" s="58"/>
      <c r="D4" s="62"/>
    </row>
    <row r="5" s="52" customFormat="1" ht="37" customHeight="1" spans="1:4">
      <c r="A5" s="57">
        <v>2</v>
      </c>
      <c r="B5" s="22" t="s">
        <v>20</v>
      </c>
      <c r="C5" s="58"/>
      <c r="D5" s="62"/>
    </row>
    <row r="6" s="52" customFormat="1" ht="37" customHeight="1" spans="1:4">
      <c r="A6" s="57">
        <v>3</v>
      </c>
      <c r="B6" s="26" t="s">
        <v>21</v>
      </c>
      <c r="C6" s="58"/>
      <c r="D6" s="62"/>
    </row>
    <row r="7" s="52" customFormat="1" ht="37" customHeight="1" spans="1:4">
      <c r="A7" s="57">
        <v>4</v>
      </c>
      <c r="B7" s="26" t="s">
        <v>22</v>
      </c>
      <c r="C7" s="58"/>
      <c r="D7" s="62"/>
    </row>
    <row r="8" s="52" customFormat="1" ht="37" customHeight="1" spans="1:4">
      <c r="A8" s="57">
        <v>5</v>
      </c>
      <c r="B8" s="26" t="s">
        <v>23</v>
      </c>
      <c r="C8" s="58"/>
      <c r="D8" s="62"/>
    </row>
    <row r="9" s="52" customFormat="1" ht="37" customHeight="1" spans="1:4">
      <c r="A9" s="57">
        <v>6</v>
      </c>
      <c r="B9" s="26" t="s">
        <v>24</v>
      </c>
      <c r="C9" s="58"/>
      <c r="D9" s="62"/>
    </row>
    <row r="10" s="52" customFormat="1" ht="37" customHeight="1" spans="1:4">
      <c r="A10" s="57">
        <v>7</v>
      </c>
      <c r="B10" s="26" t="s">
        <v>25</v>
      </c>
      <c r="C10" s="58"/>
      <c r="D10" s="62"/>
    </row>
    <row r="11" s="53" customFormat="1" ht="37" customHeight="1" spans="1:4">
      <c r="A11" s="57">
        <v>8</v>
      </c>
      <c r="B11" s="26" t="s">
        <v>26</v>
      </c>
      <c r="C11" s="58"/>
      <c r="D11" s="62"/>
    </row>
    <row r="12" s="53" customFormat="1" ht="37" customHeight="1" spans="1:4">
      <c r="A12" s="57">
        <v>9</v>
      </c>
      <c r="B12" s="26" t="s">
        <v>27</v>
      </c>
      <c r="C12" s="58"/>
      <c r="D12" s="62"/>
    </row>
    <row r="13" s="53" customFormat="1" ht="37" customHeight="1" spans="1:4">
      <c r="A13" s="57">
        <v>10</v>
      </c>
      <c r="B13" s="26" t="s">
        <v>28</v>
      </c>
      <c r="C13" s="58"/>
      <c r="D13" s="62"/>
    </row>
    <row r="14" s="52" customFormat="1" ht="42" customHeight="1" spans="1:4">
      <c r="A14" s="57">
        <v>11</v>
      </c>
      <c r="B14" s="57" t="s">
        <v>29</v>
      </c>
      <c r="C14" s="58"/>
      <c r="D14" s="62"/>
    </row>
    <row r="15" s="51" customFormat="1" ht="42" customHeight="1" spans="1:4">
      <c r="A15" s="59" t="s">
        <v>30</v>
      </c>
      <c r="B15" s="59" t="s">
        <v>31</v>
      </c>
      <c r="C15" s="60"/>
      <c r="D15" s="63"/>
    </row>
    <row r="16" s="51" customFormat="1" ht="39" customHeight="1" spans="1:4">
      <c r="A16" s="59" t="s">
        <v>32</v>
      </c>
      <c r="B16" s="59" t="s">
        <v>33</v>
      </c>
      <c r="C16" s="60"/>
      <c r="D16" s="63" t="s">
        <v>34</v>
      </c>
    </row>
    <row r="17" s="51" customFormat="1" ht="36" customHeight="1" spans="1:4">
      <c r="A17" s="59" t="s">
        <v>35</v>
      </c>
      <c r="B17" s="59" t="s">
        <v>36</v>
      </c>
      <c r="C17" s="60"/>
      <c r="D17" s="59"/>
    </row>
    <row r="18" customHeight="1" spans="2:4">
      <c r="B18" s="46" t="s">
        <v>37</v>
      </c>
      <c r="D18" s="64" t="s">
        <v>38</v>
      </c>
    </row>
  </sheetData>
  <mergeCells count="1">
    <mergeCell ref="A1:D1"/>
  </mergeCells>
  <printOptions horizontalCentered="1"/>
  <pageMargins left="0.751388888888889" right="0.751388888888889" top="1" bottom="1" header="0.5" footer="0.5"/>
  <pageSetup paperSize="9" scale="9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0000"/>
    <outlinePr summaryBelow="0"/>
  </sheetPr>
  <dimension ref="A1:XFB118"/>
  <sheetViews>
    <sheetView showGridLines="0" tabSelected="1" view="pageBreakPreview" zoomScale="90" zoomScaleNormal="85" workbookViewId="0">
      <pane ySplit="3" topLeftCell="A4" activePane="bottomLeft" state="frozen"/>
      <selection/>
      <selection pane="bottomLeft" activeCell="F122" sqref="F122"/>
    </sheetView>
  </sheetViews>
  <sheetFormatPr defaultColWidth="9" defaultRowHeight="11.25"/>
  <cols>
    <col min="1" max="1" width="11.9238095238095" style="3" customWidth="1"/>
    <col min="2" max="2" width="30.4190476190476" style="7" customWidth="1"/>
    <col min="3" max="3" width="68.5714285714286" style="10" customWidth="1"/>
    <col min="4" max="4" width="31.9238095238095" style="7" customWidth="1"/>
    <col min="5" max="5" width="11" style="7" customWidth="1"/>
    <col min="6" max="6" width="13.8761904761905" style="11" customWidth="1"/>
    <col min="7" max="7" width="13.5714285714286" style="11" customWidth="1"/>
    <col min="8" max="8" width="14.7904761904762" style="11" customWidth="1"/>
    <col min="9" max="9" width="20.1714285714286" style="11" customWidth="1"/>
    <col min="10" max="10" width="17.3047619047619" style="11" customWidth="1"/>
    <col min="11" max="11" width="16.9714285714286" style="11" customWidth="1"/>
    <col min="12" max="12" width="18.9904761904762" style="10" customWidth="1"/>
    <col min="13" max="16384" width="9" style="1"/>
  </cols>
  <sheetData>
    <row r="1" s="1" customFormat="1" ht="25.5" spans="1:12">
      <c r="A1" s="12" t="s">
        <v>39</v>
      </c>
      <c r="B1" s="12"/>
      <c r="C1" s="13"/>
      <c r="D1" s="12"/>
      <c r="E1" s="12"/>
      <c r="F1" s="14"/>
      <c r="G1" s="14"/>
      <c r="H1" s="14"/>
      <c r="I1" s="14"/>
      <c r="J1" s="14"/>
      <c r="K1" s="14"/>
      <c r="L1" s="13"/>
    </row>
    <row r="2" s="2" customFormat="1" ht="29" customHeight="1" spans="1:12">
      <c r="A2" s="15" t="s">
        <v>40</v>
      </c>
      <c r="B2" s="8"/>
      <c r="C2" s="15"/>
      <c r="D2" s="8"/>
      <c r="E2" s="15"/>
      <c r="F2" s="16"/>
      <c r="G2" s="16"/>
      <c r="H2" s="16"/>
      <c r="I2" s="16"/>
      <c r="J2" s="16"/>
      <c r="K2" s="16"/>
      <c r="L2" s="32"/>
    </row>
    <row r="3" s="3" customFormat="1" ht="61" customHeight="1" spans="1:12">
      <c r="A3" s="17" t="s">
        <v>13</v>
      </c>
      <c r="B3" s="17" t="s">
        <v>14</v>
      </c>
      <c r="C3" s="17" t="s">
        <v>41</v>
      </c>
      <c r="D3" s="17" t="s">
        <v>42</v>
      </c>
      <c r="E3" s="17" t="s">
        <v>43</v>
      </c>
      <c r="F3" s="18" t="s">
        <v>44</v>
      </c>
      <c r="G3" s="17" t="s">
        <v>45</v>
      </c>
      <c r="H3" s="17" t="s">
        <v>46</v>
      </c>
      <c r="I3" s="17" t="s">
        <v>47</v>
      </c>
      <c r="J3" s="17" t="s">
        <v>48</v>
      </c>
      <c r="K3" s="17" t="s">
        <v>49</v>
      </c>
      <c r="L3" s="17" t="s">
        <v>16</v>
      </c>
    </row>
    <row r="4" s="1" customFormat="1" ht="33" customHeight="1" spans="1:12">
      <c r="A4" s="19" t="s">
        <v>17</v>
      </c>
      <c r="B4" s="20" t="s">
        <v>18</v>
      </c>
      <c r="C4" s="21"/>
      <c r="D4" s="22"/>
      <c r="E4" s="22"/>
      <c r="F4" s="23"/>
      <c r="G4" s="24"/>
      <c r="H4" s="24"/>
      <c r="I4" s="24"/>
      <c r="J4" s="24"/>
      <c r="K4" s="24"/>
      <c r="L4" s="25"/>
    </row>
    <row r="5" s="4" customFormat="1" ht="33" customHeight="1" spans="1:12">
      <c r="A5" s="19">
        <v>1</v>
      </c>
      <c r="B5" s="20" t="s">
        <v>19</v>
      </c>
      <c r="C5" s="25"/>
      <c r="D5" s="26"/>
      <c r="E5" s="26"/>
      <c r="F5" s="23"/>
      <c r="G5" s="23"/>
      <c r="H5" s="23"/>
      <c r="I5" s="23"/>
      <c r="J5" s="23"/>
      <c r="K5" s="23"/>
      <c r="L5" s="25"/>
    </row>
    <row r="6" s="4" customFormat="1" ht="76" customHeight="1" outlineLevel="1" spans="1:12">
      <c r="A6" s="19">
        <v>1.1</v>
      </c>
      <c r="B6" s="27" t="s">
        <v>50</v>
      </c>
      <c r="C6" s="27" t="s">
        <v>51</v>
      </c>
      <c r="D6" s="28" t="s">
        <v>52</v>
      </c>
      <c r="E6" s="26" t="s">
        <v>53</v>
      </c>
      <c r="F6" s="23"/>
      <c r="G6" s="23"/>
      <c r="H6" s="23"/>
      <c r="I6" s="23"/>
      <c r="J6" s="23"/>
      <c r="K6" s="23"/>
      <c r="L6" s="25"/>
    </row>
    <row r="7" s="4" customFormat="1" ht="76" customHeight="1" outlineLevel="1" spans="1:12">
      <c r="A7" s="19">
        <v>1.2</v>
      </c>
      <c r="B7" s="27" t="s">
        <v>54</v>
      </c>
      <c r="C7" s="27" t="s">
        <v>55</v>
      </c>
      <c r="D7" s="29"/>
      <c r="E7" s="26" t="s">
        <v>53</v>
      </c>
      <c r="F7" s="23">
        <f>3.14*1.1/3*(2.5*2.5+11.8*11.8+2.5*11.8)+88.35-62.88</f>
        <v>226.94182</v>
      </c>
      <c r="G7" s="23"/>
      <c r="H7" s="23"/>
      <c r="I7" s="23"/>
      <c r="J7" s="23"/>
      <c r="K7" s="23"/>
      <c r="L7" s="31" t="s">
        <v>56</v>
      </c>
    </row>
    <row r="8" s="4" customFormat="1" ht="76" customHeight="1" outlineLevel="1" spans="1:12">
      <c r="A8" s="19">
        <v>1.3</v>
      </c>
      <c r="B8" s="27" t="s">
        <v>57</v>
      </c>
      <c r="C8" s="27" t="s">
        <v>58</v>
      </c>
      <c r="D8" s="29"/>
      <c r="E8" s="26" t="s">
        <v>53</v>
      </c>
      <c r="F8" s="23"/>
      <c r="G8" s="23"/>
      <c r="H8" s="23"/>
      <c r="I8" s="23"/>
      <c r="J8" s="23"/>
      <c r="K8" s="23"/>
      <c r="L8" s="31" t="s">
        <v>59</v>
      </c>
    </row>
    <row r="9" s="4" customFormat="1" ht="84" customHeight="1" outlineLevel="1" spans="1:12">
      <c r="A9" s="19">
        <v>1.4</v>
      </c>
      <c r="B9" s="27" t="s">
        <v>60</v>
      </c>
      <c r="C9" s="27" t="s">
        <v>61</v>
      </c>
      <c r="D9" s="29"/>
      <c r="E9" s="26" t="s">
        <v>53</v>
      </c>
      <c r="F9" s="23">
        <f>62.88</f>
        <v>62.88</v>
      </c>
      <c r="G9" s="23"/>
      <c r="H9" s="23"/>
      <c r="I9" s="23"/>
      <c r="J9" s="23"/>
      <c r="K9" s="23"/>
      <c r="L9" s="33"/>
    </row>
    <row r="10" s="4" customFormat="1" ht="76" customHeight="1" outlineLevel="1" spans="1:12">
      <c r="A10" s="19">
        <v>1.5</v>
      </c>
      <c r="B10" s="27" t="s">
        <v>62</v>
      </c>
      <c r="C10" s="27" t="s">
        <v>63</v>
      </c>
      <c r="D10" s="30"/>
      <c r="E10" s="26" t="s">
        <v>53</v>
      </c>
      <c r="F10" s="23">
        <f>F9</f>
        <v>62.88</v>
      </c>
      <c r="G10" s="23"/>
      <c r="H10" s="23"/>
      <c r="I10" s="23"/>
      <c r="J10" s="23"/>
      <c r="K10" s="23"/>
      <c r="L10" s="26" t="s">
        <v>64</v>
      </c>
    </row>
    <row r="11" s="4" customFormat="1" ht="33" customHeight="1" spans="1:12">
      <c r="A11" s="19">
        <v>2</v>
      </c>
      <c r="B11" s="19" t="s">
        <v>20</v>
      </c>
      <c r="C11" s="25"/>
      <c r="D11" s="26"/>
      <c r="E11" s="26"/>
      <c r="F11" s="23"/>
      <c r="G11" s="23"/>
      <c r="H11" s="23"/>
      <c r="I11" s="23"/>
      <c r="J11" s="23"/>
      <c r="K11" s="23"/>
      <c r="L11" s="25"/>
    </row>
    <row r="12" s="1" customFormat="1" ht="264" customHeight="1" outlineLevel="1" spans="1:12">
      <c r="A12" s="17">
        <v>2.1</v>
      </c>
      <c r="B12" s="26" t="s">
        <v>65</v>
      </c>
      <c r="C12" s="27" t="s">
        <v>66</v>
      </c>
      <c r="D12" s="26" t="s">
        <v>67</v>
      </c>
      <c r="E12" s="26" t="s">
        <v>53</v>
      </c>
      <c r="F12" s="31">
        <v>401.89</v>
      </c>
      <c r="G12" s="23"/>
      <c r="H12" s="23" t="s">
        <v>68</v>
      </c>
      <c r="I12" s="23"/>
      <c r="J12" s="23"/>
      <c r="K12" s="23"/>
      <c r="L12" s="34"/>
    </row>
    <row r="13" s="1" customFormat="1" ht="70" customHeight="1" outlineLevel="1" spans="1:12">
      <c r="A13" s="17">
        <v>2.2</v>
      </c>
      <c r="B13" s="26" t="s">
        <v>69</v>
      </c>
      <c r="C13" s="27" t="s">
        <v>70</v>
      </c>
      <c r="D13" s="26"/>
      <c r="E13" s="26" t="s">
        <v>53</v>
      </c>
      <c r="F13" s="31">
        <f>F12</f>
        <v>401.89</v>
      </c>
      <c r="G13" s="23"/>
      <c r="H13" s="23"/>
      <c r="I13" s="23"/>
      <c r="J13" s="23"/>
      <c r="K13" s="23"/>
      <c r="L13" s="27"/>
    </row>
    <row r="14" s="5" customFormat="1" ht="36" customHeight="1" spans="1:12">
      <c r="A14" s="17">
        <v>3</v>
      </c>
      <c r="B14" s="17" t="s">
        <v>21</v>
      </c>
      <c r="C14" s="27"/>
      <c r="D14" s="26"/>
      <c r="E14" s="26"/>
      <c r="F14" s="31"/>
      <c r="G14" s="31"/>
      <c r="H14" s="31"/>
      <c r="I14" s="31"/>
      <c r="J14" s="31"/>
      <c r="K14" s="31"/>
      <c r="L14" s="27"/>
    </row>
    <row r="15" s="1" customFormat="1" ht="150" customHeight="1" outlineLevel="1" spans="1:12">
      <c r="A15" s="17">
        <v>3.1</v>
      </c>
      <c r="B15" s="26" t="s">
        <v>71</v>
      </c>
      <c r="C15" s="27" t="s">
        <v>72</v>
      </c>
      <c r="D15" s="26" t="s">
        <v>67</v>
      </c>
      <c r="E15" s="26" t="s">
        <v>73</v>
      </c>
      <c r="F15" s="31">
        <f>1261.23-3.14*11.25*2</f>
        <v>1190.58</v>
      </c>
      <c r="G15" s="31"/>
      <c r="H15" s="31"/>
      <c r="I15" s="31"/>
      <c r="J15" s="31"/>
      <c r="K15" s="31"/>
      <c r="L15" s="27"/>
    </row>
    <row r="16" s="1" customFormat="1" ht="133" customHeight="1" outlineLevel="1" spans="1:12">
      <c r="A16" s="17">
        <v>3.2</v>
      </c>
      <c r="B16" s="26" t="s">
        <v>74</v>
      </c>
      <c r="C16" s="27" t="s">
        <v>75</v>
      </c>
      <c r="D16" s="26" t="s">
        <v>67</v>
      </c>
      <c r="E16" s="26" t="s">
        <v>73</v>
      </c>
      <c r="F16" s="31">
        <f>F15</f>
        <v>1190.58</v>
      </c>
      <c r="G16" s="31"/>
      <c r="H16" s="31"/>
      <c r="I16" s="31"/>
      <c r="J16" s="31"/>
      <c r="K16" s="31"/>
      <c r="L16" s="35"/>
    </row>
    <row r="17" s="6" customFormat="1" ht="31" customHeight="1" spans="1:12">
      <c r="A17" s="17">
        <v>4</v>
      </c>
      <c r="B17" s="17" t="s">
        <v>22</v>
      </c>
      <c r="C17" s="27"/>
      <c r="D17" s="26"/>
      <c r="E17" s="26"/>
      <c r="F17" s="31"/>
      <c r="G17" s="31"/>
      <c r="H17" s="31"/>
      <c r="I17" s="31"/>
      <c r="J17" s="31"/>
      <c r="K17" s="31"/>
      <c r="L17" s="36"/>
    </row>
    <row r="18" s="1" customFormat="1" ht="279" customHeight="1" outlineLevel="2" spans="1:12">
      <c r="A18" s="17">
        <v>4.1</v>
      </c>
      <c r="B18" s="26" t="s">
        <v>76</v>
      </c>
      <c r="C18" s="27" t="s">
        <v>77</v>
      </c>
      <c r="D18" s="26" t="s">
        <v>67</v>
      </c>
      <c r="E18" s="26" t="s">
        <v>78</v>
      </c>
      <c r="F18" s="31">
        <v>42.098</v>
      </c>
      <c r="G18" s="31"/>
      <c r="H18" s="31" t="s">
        <v>68</v>
      </c>
      <c r="I18" s="31"/>
      <c r="J18" s="31"/>
      <c r="K18" s="31"/>
      <c r="L18" s="34"/>
    </row>
    <row r="19" s="1" customFormat="1" ht="134" customHeight="1" outlineLevel="2" spans="1:12">
      <c r="A19" s="17">
        <v>4.2</v>
      </c>
      <c r="B19" s="26" t="s">
        <v>79</v>
      </c>
      <c r="C19" s="27" t="s">
        <v>80</v>
      </c>
      <c r="D19" s="26" t="s">
        <v>81</v>
      </c>
      <c r="E19" s="26" t="s">
        <v>82</v>
      </c>
      <c r="F19" s="31">
        <v>40</v>
      </c>
      <c r="G19" s="31"/>
      <c r="H19" s="31"/>
      <c r="I19" s="31"/>
      <c r="J19" s="31"/>
      <c r="K19" s="31"/>
      <c r="L19" s="36"/>
    </row>
    <row r="20" s="6" customFormat="1" ht="72" customHeight="1" outlineLevel="1" spans="1:12">
      <c r="A20" s="17">
        <v>4.3</v>
      </c>
      <c r="B20" s="26" t="s">
        <v>83</v>
      </c>
      <c r="C20" s="27" t="s">
        <v>84</v>
      </c>
      <c r="D20" s="26" t="s">
        <v>85</v>
      </c>
      <c r="E20" s="26" t="s">
        <v>86</v>
      </c>
      <c r="F20" s="31">
        <v>76.9</v>
      </c>
      <c r="G20" s="31"/>
      <c r="H20" s="31"/>
      <c r="I20" s="31"/>
      <c r="J20" s="31"/>
      <c r="K20" s="31"/>
      <c r="L20" s="36"/>
    </row>
    <row r="21" s="6" customFormat="1" ht="33" customHeight="1" spans="1:12">
      <c r="A21" s="17">
        <v>5</v>
      </c>
      <c r="B21" s="17" t="s">
        <v>23</v>
      </c>
      <c r="C21" s="27"/>
      <c r="D21" s="26"/>
      <c r="E21" s="26"/>
      <c r="F21" s="31"/>
      <c r="G21" s="31"/>
      <c r="H21" s="31"/>
      <c r="I21" s="31"/>
      <c r="J21" s="31"/>
      <c r="K21" s="31"/>
      <c r="L21" s="36"/>
    </row>
    <row r="22" s="1" customFormat="1" ht="204" customHeight="1" outlineLevel="1" spans="1:12">
      <c r="A22" s="17">
        <v>5.1</v>
      </c>
      <c r="B22" s="26" t="s">
        <v>87</v>
      </c>
      <c r="C22" s="27" t="s">
        <v>88</v>
      </c>
      <c r="D22" s="27" t="s">
        <v>89</v>
      </c>
      <c r="E22" s="26" t="s">
        <v>73</v>
      </c>
      <c r="F22" s="31">
        <f>3.14*(11.4*2)*5.5</f>
        <v>393.756</v>
      </c>
      <c r="G22" s="31"/>
      <c r="H22" s="31"/>
      <c r="I22" s="31"/>
      <c r="J22" s="31"/>
      <c r="K22" s="31"/>
      <c r="L22" s="36"/>
    </row>
    <row r="23" s="6" customFormat="1" ht="40" customHeight="1" spans="1:12">
      <c r="A23" s="17">
        <v>6</v>
      </c>
      <c r="B23" s="17" t="s">
        <v>24</v>
      </c>
      <c r="C23" s="27"/>
      <c r="D23" s="26"/>
      <c r="E23" s="26"/>
      <c r="F23" s="31"/>
      <c r="G23" s="31"/>
      <c r="H23" s="31"/>
      <c r="I23" s="31"/>
      <c r="J23" s="31"/>
      <c r="K23" s="31"/>
      <c r="L23" s="36"/>
    </row>
    <row r="24" s="6" customFormat="1" ht="40" customHeight="1" outlineLevel="1" spans="1:12">
      <c r="A24" s="17">
        <v>6.1</v>
      </c>
      <c r="B24" s="17" t="s">
        <v>90</v>
      </c>
      <c r="C24" s="27"/>
      <c r="D24" s="26"/>
      <c r="E24" s="26"/>
      <c r="F24" s="31"/>
      <c r="G24" s="31"/>
      <c r="H24" s="31"/>
      <c r="I24" s="31"/>
      <c r="J24" s="31"/>
      <c r="K24" s="31"/>
      <c r="L24" s="36"/>
    </row>
    <row r="25" s="6" customFormat="1" ht="90" customHeight="1" outlineLevel="2" spans="1:12">
      <c r="A25" s="17" t="s">
        <v>91</v>
      </c>
      <c r="B25" s="26" t="s">
        <v>92</v>
      </c>
      <c r="C25" s="27" t="s">
        <v>93</v>
      </c>
      <c r="D25" s="26" t="s">
        <v>94</v>
      </c>
      <c r="E25" s="26" t="s">
        <v>73</v>
      </c>
      <c r="F25" s="31">
        <f>875.09-3.14*11.25*2</f>
        <v>804.44</v>
      </c>
      <c r="G25" s="31"/>
      <c r="H25" s="31"/>
      <c r="I25" s="31"/>
      <c r="J25" s="31"/>
      <c r="K25" s="31"/>
      <c r="L25" s="36"/>
    </row>
    <row r="26" s="6" customFormat="1" ht="134" customHeight="1" outlineLevel="2" spans="1:12">
      <c r="A26" s="17" t="s">
        <v>95</v>
      </c>
      <c r="B26" s="26" t="s">
        <v>96</v>
      </c>
      <c r="C26" s="27" t="s">
        <v>97</v>
      </c>
      <c r="D26" s="26" t="s">
        <v>67</v>
      </c>
      <c r="E26" s="26" t="s">
        <v>73</v>
      </c>
      <c r="F26" s="31">
        <f>424.8+2*3.14*2.2*2+2*3.14*11.4*0.4-3.14*11.25*2</f>
        <v>410.4188</v>
      </c>
      <c r="G26" s="31"/>
      <c r="H26" s="31"/>
      <c r="I26" s="31"/>
      <c r="J26" s="31"/>
      <c r="K26" s="31"/>
      <c r="L26" s="36"/>
    </row>
    <row r="27" s="6" customFormat="1" ht="147" customHeight="1" outlineLevel="2" spans="1:12">
      <c r="A27" s="17" t="s">
        <v>98</v>
      </c>
      <c r="B27" s="26" t="s">
        <v>99</v>
      </c>
      <c r="C27" s="27" t="s">
        <v>100</v>
      </c>
      <c r="D27" s="26" t="s">
        <v>67</v>
      </c>
      <c r="E27" s="26" t="s">
        <v>73</v>
      </c>
      <c r="F27" s="31">
        <v>389.02</v>
      </c>
      <c r="G27" s="31"/>
      <c r="H27" s="31" t="s">
        <v>68</v>
      </c>
      <c r="I27" s="31"/>
      <c r="J27" s="31"/>
      <c r="K27" s="31"/>
      <c r="L27" s="37"/>
    </row>
    <row r="28" s="6" customFormat="1" ht="34" customHeight="1" outlineLevel="1" spans="1:12">
      <c r="A28" s="17">
        <v>6.2</v>
      </c>
      <c r="B28" s="17" t="s">
        <v>101</v>
      </c>
      <c r="C28" s="27"/>
      <c r="D28" s="26"/>
      <c r="E28" s="26"/>
      <c r="F28" s="31"/>
      <c r="G28" s="31"/>
      <c r="H28" s="31"/>
      <c r="I28" s="31"/>
      <c r="J28" s="31"/>
      <c r="K28" s="31"/>
      <c r="L28" s="36"/>
    </row>
    <row r="29" s="6" customFormat="1" ht="95" customHeight="1" outlineLevel="2" spans="1:12">
      <c r="A29" s="17" t="s">
        <v>102</v>
      </c>
      <c r="B29" s="26" t="s">
        <v>103</v>
      </c>
      <c r="C29" s="27" t="s">
        <v>104</v>
      </c>
      <c r="D29" s="26" t="s">
        <v>67</v>
      </c>
      <c r="E29" s="26" t="s">
        <v>73</v>
      </c>
      <c r="F29" s="31">
        <v>93.31</v>
      </c>
      <c r="G29" s="31"/>
      <c r="H29" s="31"/>
      <c r="I29" s="31"/>
      <c r="J29" s="31"/>
      <c r="K29" s="31"/>
      <c r="L29" s="36"/>
    </row>
    <row r="30" s="6" customFormat="1" ht="108" customHeight="1" outlineLevel="2" spans="1:12">
      <c r="A30" s="17" t="s">
        <v>105</v>
      </c>
      <c r="B30" s="26" t="s">
        <v>106</v>
      </c>
      <c r="C30" s="27" t="s">
        <v>107</v>
      </c>
      <c r="D30" s="26" t="s">
        <v>67</v>
      </c>
      <c r="E30" s="26" t="s">
        <v>73</v>
      </c>
      <c r="F30" s="31">
        <f>93.31</f>
        <v>93.31</v>
      </c>
      <c r="G30" s="31"/>
      <c r="H30" s="31"/>
      <c r="I30" s="31"/>
      <c r="J30" s="31"/>
      <c r="K30" s="31"/>
      <c r="L30" s="36"/>
    </row>
    <row r="31" s="6" customFormat="1" ht="94" customHeight="1" outlineLevel="2" spans="1:12">
      <c r="A31" s="17" t="s">
        <v>108</v>
      </c>
      <c r="B31" s="26" t="s">
        <v>109</v>
      </c>
      <c r="C31" s="27" t="s">
        <v>110</v>
      </c>
      <c r="D31" s="26" t="s">
        <v>111</v>
      </c>
      <c r="E31" s="26" t="s">
        <v>112</v>
      </c>
      <c r="F31" s="31">
        <v>38</v>
      </c>
      <c r="G31" s="31"/>
      <c r="H31" s="31"/>
      <c r="I31" s="31"/>
      <c r="J31" s="31"/>
      <c r="K31" s="31"/>
      <c r="L31" s="36"/>
    </row>
    <row r="32" s="6" customFormat="1" ht="37" customHeight="1" outlineLevel="1" spans="1:12">
      <c r="A32" s="17">
        <v>6.3</v>
      </c>
      <c r="B32" s="17" t="s">
        <v>113</v>
      </c>
      <c r="C32" s="27"/>
      <c r="D32" s="26"/>
      <c r="E32" s="26"/>
      <c r="F32" s="31"/>
      <c r="G32" s="31"/>
      <c r="H32" s="31"/>
      <c r="I32" s="31"/>
      <c r="J32" s="31"/>
      <c r="K32" s="31"/>
      <c r="L32" s="36"/>
    </row>
    <row r="33" s="1" customFormat="1" ht="120" customHeight="1" outlineLevel="2" spans="1:12">
      <c r="A33" s="17" t="s">
        <v>114</v>
      </c>
      <c r="B33" s="26" t="s">
        <v>115</v>
      </c>
      <c r="C33" s="27" t="s">
        <v>116</v>
      </c>
      <c r="D33" s="26" t="s">
        <v>67</v>
      </c>
      <c r="E33" s="26" t="s">
        <v>73</v>
      </c>
      <c r="F33" s="31">
        <f>152.06+13.73+3.6</f>
        <v>169.39</v>
      </c>
      <c r="G33" s="31"/>
      <c r="H33" s="31"/>
      <c r="I33" s="31"/>
      <c r="J33" s="31"/>
      <c r="K33" s="31"/>
      <c r="L33" s="31"/>
    </row>
    <row r="34" s="1" customFormat="1" ht="38" customHeight="1" spans="1:12">
      <c r="A34" s="17">
        <v>7</v>
      </c>
      <c r="B34" s="17" t="s">
        <v>25</v>
      </c>
      <c r="C34" s="27"/>
      <c r="D34" s="26"/>
      <c r="E34" s="26"/>
      <c r="F34" s="31"/>
      <c r="G34" s="31"/>
      <c r="H34" s="31"/>
      <c r="I34" s="31"/>
      <c r="J34" s="31"/>
      <c r="K34" s="31"/>
      <c r="L34" s="38"/>
    </row>
    <row r="35" s="1" customFormat="1" ht="119" customHeight="1" outlineLevel="2" spans="1:14">
      <c r="A35" s="17">
        <v>7.1</v>
      </c>
      <c r="B35" s="26" t="s">
        <v>117</v>
      </c>
      <c r="C35" s="27" t="s">
        <v>118</v>
      </c>
      <c r="D35" s="26" t="s">
        <v>67</v>
      </c>
      <c r="E35" s="26" t="s">
        <v>119</v>
      </c>
      <c r="F35" s="31">
        <f>104.93-23.59</f>
        <v>81.34</v>
      </c>
      <c r="G35" s="31"/>
      <c r="H35" s="31"/>
      <c r="I35" s="31"/>
      <c r="J35" s="31"/>
      <c r="K35" s="31"/>
      <c r="L35" s="38"/>
      <c r="M35" s="1">
        <f>F35/1*1.1</f>
        <v>89.474</v>
      </c>
      <c r="N35" s="1">
        <f>F35*2</f>
        <v>162.68</v>
      </c>
    </row>
    <row r="36" s="1" customFormat="1" ht="119" customHeight="1" outlineLevel="2" spans="1:14">
      <c r="A36" s="17">
        <v>7.2</v>
      </c>
      <c r="B36" s="26" t="s">
        <v>120</v>
      </c>
      <c r="C36" s="27" t="s">
        <v>118</v>
      </c>
      <c r="D36" s="26" t="s">
        <v>67</v>
      </c>
      <c r="E36" s="26" t="s">
        <v>119</v>
      </c>
      <c r="F36" s="31">
        <v>23.59</v>
      </c>
      <c r="G36" s="31"/>
      <c r="H36" s="31"/>
      <c r="I36" s="31"/>
      <c r="J36" s="31"/>
      <c r="K36" s="31"/>
      <c r="L36" s="38"/>
      <c r="M36" s="1">
        <f>F36/0.55*1.1</f>
        <v>47.18</v>
      </c>
      <c r="N36" s="1">
        <f>F36*2</f>
        <v>47.18</v>
      </c>
    </row>
    <row r="37" s="1" customFormat="1" ht="98" customHeight="1" outlineLevel="2" spans="1:12">
      <c r="A37" s="17">
        <v>7.3</v>
      </c>
      <c r="B37" s="26" t="s">
        <v>121</v>
      </c>
      <c r="C37" s="27" t="s">
        <v>122</v>
      </c>
      <c r="D37" s="26" t="s">
        <v>67</v>
      </c>
      <c r="E37" s="26" t="s">
        <v>119</v>
      </c>
      <c r="F37" s="31">
        <v>2</v>
      </c>
      <c r="G37" s="31"/>
      <c r="H37" s="31"/>
      <c r="I37" s="31"/>
      <c r="J37" s="31"/>
      <c r="K37" s="31"/>
      <c r="L37" s="38"/>
    </row>
    <row r="38" s="1" customFormat="1" ht="92" customHeight="1" outlineLevel="2" spans="1:12">
      <c r="A38" s="17">
        <v>7.4</v>
      </c>
      <c r="B38" s="26" t="s">
        <v>123</v>
      </c>
      <c r="C38" s="27" t="s">
        <v>124</v>
      </c>
      <c r="D38" s="26" t="s">
        <v>125</v>
      </c>
      <c r="E38" s="26" t="s">
        <v>73</v>
      </c>
      <c r="F38" s="31">
        <v>1.2</v>
      </c>
      <c r="G38" s="31"/>
      <c r="H38" s="31"/>
      <c r="I38" s="31"/>
      <c r="J38" s="31"/>
      <c r="K38" s="31"/>
      <c r="L38" s="38"/>
    </row>
    <row r="39" s="3" customFormat="1" ht="36" customHeight="1" spans="1:12">
      <c r="A39" s="17">
        <v>8</v>
      </c>
      <c r="B39" s="17" t="s">
        <v>26</v>
      </c>
      <c r="C39" s="27"/>
      <c r="D39" s="26"/>
      <c r="E39" s="26"/>
      <c r="F39" s="31"/>
      <c r="G39" s="31"/>
      <c r="H39" s="31"/>
      <c r="I39" s="31"/>
      <c r="J39" s="31"/>
      <c r="K39" s="31"/>
      <c r="L39" s="30"/>
    </row>
    <row r="40" s="7" customFormat="1" ht="90" customHeight="1" outlineLevel="1" spans="1:12">
      <c r="A40" s="17">
        <v>8.1</v>
      </c>
      <c r="B40" s="26" t="s">
        <v>126</v>
      </c>
      <c r="C40" s="27" t="s">
        <v>127</v>
      </c>
      <c r="D40" s="26" t="s">
        <v>128</v>
      </c>
      <c r="E40" s="26" t="s">
        <v>73</v>
      </c>
      <c r="F40" s="31">
        <v>49.1</v>
      </c>
      <c r="G40" s="31"/>
      <c r="H40" s="31"/>
      <c r="I40" s="31"/>
      <c r="J40" s="31"/>
      <c r="K40" s="31"/>
      <c r="L40" s="39"/>
    </row>
    <row r="41" s="7" customFormat="1" ht="71" customHeight="1" outlineLevel="1" spans="1:12">
      <c r="A41" s="17">
        <v>8.2</v>
      </c>
      <c r="B41" s="26" t="s">
        <v>129</v>
      </c>
      <c r="C41" s="27" t="s">
        <v>130</v>
      </c>
      <c r="D41" s="26" t="s">
        <v>128</v>
      </c>
      <c r="E41" s="26" t="s">
        <v>73</v>
      </c>
      <c r="F41" s="31">
        <f>3.14*12*12-3.14*11.4*11.4</f>
        <v>44.0855999999999</v>
      </c>
      <c r="G41" s="31"/>
      <c r="H41" s="31"/>
      <c r="I41" s="31"/>
      <c r="J41" s="31"/>
      <c r="K41" s="31"/>
      <c r="L41" s="21"/>
    </row>
    <row r="42" s="7" customFormat="1" ht="45" customHeight="1" spans="1:12">
      <c r="A42" s="17">
        <v>9</v>
      </c>
      <c r="B42" s="17" t="s">
        <v>27</v>
      </c>
      <c r="C42" s="27"/>
      <c r="D42" s="26"/>
      <c r="E42" s="26"/>
      <c r="F42" s="31"/>
      <c r="G42" s="31"/>
      <c r="H42" s="31"/>
      <c r="I42" s="31"/>
      <c r="J42" s="31"/>
      <c r="K42" s="31"/>
      <c r="L42" s="21"/>
    </row>
    <row r="43" s="7" customFormat="1" ht="137" customHeight="1" outlineLevel="1" spans="1:12">
      <c r="A43" s="17">
        <v>9.1</v>
      </c>
      <c r="B43" s="26" t="s">
        <v>131</v>
      </c>
      <c r="C43" s="27" t="s">
        <v>132</v>
      </c>
      <c r="D43" s="26" t="s">
        <v>67</v>
      </c>
      <c r="E43" s="26" t="s">
        <v>133</v>
      </c>
      <c r="F43" s="31">
        <f>1.85+0.95</f>
        <v>2.8</v>
      </c>
      <c r="G43" s="31"/>
      <c r="H43" s="31"/>
      <c r="I43" s="31"/>
      <c r="J43" s="31"/>
      <c r="K43" s="31"/>
      <c r="L43" s="21"/>
    </row>
    <row r="44" s="3" customFormat="1" ht="34" customHeight="1" spans="1:12">
      <c r="A44" s="17">
        <v>10</v>
      </c>
      <c r="B44" s="17" t="s">
        <v>28</v>
      </c>
      <c r="C44" s="27"/>
      <c r="D44" s="26"/>
      <c r="E44" s="26"/>
      <c r="F44" s="31"/>
      <c r="G44" s="31"/>
      <c r="H44" s="31"/>
      <c r="I44" s="31"/>
      <c r="J44" s="31"/>
      <c r="K44" s="31"/>
      <c r="L44" s="26"/>
    </row>
    <row r="45" s="1" customFormat="1" ht="25" customHeight="1" outlineLevel="1" spans="1:12">
      <c r="A45" s="17">
        <v>10.1</v>
      </c>
      <c r="B45" s="17" t="s">
        <v>134</v>
      </c>
      <c r="C45" s="27"/>
      <c r="D45" s="26"/>
      <c r="E45" s="26"/>
      <c r="F45" s="31"/>
      <c r="G45" s="31"/>
      <c r="H45" s="31"/>
      <c r="I45" s="31"/>
      <c r="J45" s="40"/>
      <c r="K45" s="40"/>
      <c r="L45" s="40"/>
    </row>
    <row r="46" s="1" customFormat="1" ht="40.5" outlineLevel="2" spans="1:12">
      <c r="A46" s="17" t="s">
        <v>135</v>
      </c>
      <c r="B46" s="26" t="s">
        <v>136</v>
      </c>
      <c r="C46" s="27" t="s">
        <v>137</v>
      </c>
      <c r="D46" s="26" t="s">
        <v>138</v>
      </c>
      <c r="E46" s="26" t="s">
        <v>119</v>
      </c>
      <c r="F46" s="31">
        <f>(66+(5.5-1.3))</f>
        <v>70.2</v>
      </c>
      <c r="G46" s="31"/>
      <c r="H46" s="31"/>
      <c r="I46" s="31"/>
      <c r="J46" s="40"/>
      <c r="K46" s="40"/>
      <c r="L46" s="40"/>
    </row>
    <row r="47" s="1" customFormat="1" ht="54" outlineLevel="2" spans="1:12">
      <c r="A47" s="17" t="s">
        <v>139</v>
      </c>
      <c r="B47" s="26" t="s">
        <v>140</v>
      </c>
      <c r="C47" s="27" t="s">
        <v>141</v>
      </c>
      <c r="D47" s="26" t="s">
        <v>138</v>
      </c>
      <c r="E47" s="26" t="s">
        <v>119</v>
      </c>
      <c r="F47" s="31">
        <f>31*2</f>
        <v>62</v>
      </c>
      <c r="G47" s="31"/>
      <c r="H47" s="31"/>
      <c r="J47" s="40"/>
      <c r="K47" s="40"/>
      <c r="L47" s="31" t="s">
        <v>142</v>
      </c>
    </row>
    <row r="48" s="1" customFormat="1" ht="40.5" outlineLevel="2" spans="1:12">
      <c r="A48" s="17" t="s">
        <v>143</v>
      </c>
      <c r="B48" s="26" t="s">
        <v>144</v>
      </c>
      <c r="C48" s="27" t="s">
        <v>145</v>
      </c>
      <c r="D48" s="26" t="s">
        <v>138</v>
      </c>
      <c r="E48" s="26" t="s">
        <v>119</v>
      </c>
      <c r="F48" s="31">
        <v>75</v>
      </c>
      <c r="G48" s="31"/>
      <c r="H48" s="31"/>
      <c r="I48" s="31"/>
      <c r="J48" s="40"/>
      <c r="K48" s="40"/>
      <c r="L48" s="40"/>
    </row>
    <row r="49" s="1" customFormat="1" ht="40.5" outlineLevel="2" spans="1:12">
      <c r="A49" s="17" t="s">
        <v>146</v>
      </c>
      <c r="B49" s="26" t="s">
        <v>147</v>
      </c>
      <c r="C49" s="27" t="s">
        <v>148</v>
      </c>
      <c r="D49" s="26" t="s">
        <v>138</v>
      </c>
      <c r="E49" s="26" t="s">
        <v>119</v>
      </c>
      <c r="F49" s="31">
        <v>190</v>
      </c>
      <c r="G49" s="31"/>
      <c r="H49" s="31"/>
      <c r="I49" s="31"/>
      <c r="J49" s="40"/>
      <c r="K49" s="40"/>
      <c r="L49" s="40"/>
    </row>
    <row r="50" s="1" customFormat="1" ht="40.5" outlineLevel="2" spans="1:12">
      <c r="A50" s="17" t="s">
        <v>149</v>
      </c>
      <c r="B50" s="26" t="s">
        <v>150</v>
      </c>
      <c r="C50" s="27" t="s">
        <v>151</v>
      </c>
      <c r="D50" s="26" t="s">
        <v>138</v>
      </c>
      <c r="E50" s="26" t="s">
        <v>119</v>
      </c>
      <c r="F50" s="31">
        <f>(66+(5.5-1.3)+3.5*6)*3</f>
        <v>273.6</v>
      </c>
      <c r="G50" s="31"/>
      <c r="H50" s="31"/>
      <c r="I50" s="31"/>
      <c r="J50" s="40"/>
      <c r="K50" s="40"/>
      <c r="L50" s="40"/>
    </row>
    <row r="51" s="1" customFormat="1" ht="81" outlineLevel="2" spans="1:12">
      <c r="A51" s="17" t="s">
        <v>152</v>
      </c>
      <c r="B51" s="26" t="s">
        <v>153</v>
      </c>
      <c r="C51" s="27" t="s">
        <v>154</v>
      </c>
      <c r="D51" s="26" t="s">
        <v>138</v>
      </c>
      <c r="E51" s="26" t="s">
        <v>155</v>
      </c>
      <c r="F51" s="31">
        <v>6</v>
      </c>
      <c r="G51" s="31"/>
      <c r="H51" s="31"/>
      <c r="I51" s="31"/>
      <c r="J51" s="40"/>
      <c r="K51" s="40"/>
      <c r="L51" s="40"/>
    </row>
    <row r="52" s="1" customFormat="1" ht="27" outlineLevel="2" spans="1:12">
      <c r="A52" s="17" t="s">
        <v>156</v>
      </c>
      <c r="B52" s="26" t="s">
        <v>157</v>
      </c>
      <c r="C52" s="27" t="s">
        <v>158</v>
      </c>
      <c r="D52" s="26" t="s">
        <v>138</v>
      </c>
      <c r="E52" s="26" t="s">
        <v>82</v>
      </c>
      <c r="F52" s="31">
        <v>1</v>
      </c>
      <c r="G52" s="31"/>
      <c r="H52" s="31"/>
      <c r="I52" s="31"/>
      <c r="J52" s="40"/>
      <c r="K52" s="40"/>
      <c r="L52" s="40"/>
    </row>
    <row r="53" s="1" customFormat="1" ht="27" outlineLevel="2" spans="1:12">
      <c r="A53" s="17" t="s">
        <v>159</v>
      </c>
      <c r="B53" s="26" t="s">
        <v>160</v>
      </c>
      <c r="C53" s="27" t="s">
        <v>161</v>
      </c>
      <c r="D53" s="26" t="s">
        <v>138</v>
      </c>
      <c r="E53" s="26" t="s">
        <v>82</v>
      </c>
      <c r="F53" s="31">
        <v>7</v>
      </c>
      <c r="G53" s="31"/>
      <c r="H53" s="31"/>
      <c r="I53" s="31"/>
      <c r="J53" s="40"/>
      <c r="K53" s="40"/>
      <c r="L53" s="40"/>
    </row>
    <row r="54" s="1" customFormat="1" ht="27" outlineLevel="2" spans="1:12">
      <c r="A54" s="17" t="s">
        <v>162</v>
      </c>
      <c r="B54" s="26" t="s">
        <v>163</v>
      </c>
      <c r="C54" s="27" t="s">
        <v>164</v>
      </c>
      <c r="D54" s="26" t="s">
        <v>138</v>
      </c>
      <c r="E54" s="26" t="s">
        <v>53</v>
      </c>
      <c r="F54" s="31">
        <f>30*0.5*0.3</f>
        <v>4.5</v>
      </c>
      <c r="G54" s="31"/>
      <c r="H54" s="31"/>
      <c r="I54" s="31"/>
      <c r="J54" s="40"/>
      <c r="K54" s="40"/>
      <c r="L54" s="40"/>
    </row>
    <row r="55" s="1" customFormat="1" ht="40.5" outlineLevel="2" spans="1:12">
      <c r="A55" s="17" t="s">
        <v>165</v>
      </c>
      <c r="B55" s="26" t="s">
        <v>166</v>
      </c>
      <c r="C55" s="27" t="s">
        <v>167</v>
      </c>
      <c r="D55" s="26" t="s">
        <v>138</v>
      </c>
      <c r="E55" s="26" t="s">
        <v>53</v>
      </c>
      <c r="F55" s="31">
        <f>30*0.5*0.3</f>
        <v>4.5</v>
      </c>
      <c r="G55" s="31"/>
      <c r="H55" s="31"/>
      <c r="I55" s="31"/>
      <c r="J55" s="40"/>
      <c r="K55" s="40"/>
      <c r="L55" s="40"/>
    </row>
    <row r="56" s="1" customFormat="1" ht="26" customHeight="1" outlineLevel="1" spans="1:12">
      <c r="A56" s="17">
        <v>10.2</v>
      </c>
      <c r="B56" s="17" t="s">
        <v>168</v>
      </c>
      <c r="C56" s="27"/>
      <c r="D56" s="26"/>
      <c r="E56" s="26"/>
      <c r="F56" s="31"/>
      <c r="G56" s="31"/>
      <c r="H56" s="31"/>
      <c r="I56" s="31"/>
      <c r="J56" s="40"/>
      <c r="K56" s="40"/>
      <c r="L56" s="40"/>
    </row>
    <row r="57" s="1" customFormat="1" ht="54" outlineLevel="2" spans="1:12">
      <c r="A57" s="17" t="s">
        <v>169</v>
      </c>
      <c r="B57" s="26" t="s">
        <v>170</v>
      </c>
      <c r="C57" s="27" t="s">
        <v>171</v>
      </c>
      <c r="D57" s="26" t="s">
        <v>138</v>
      </c>
      <c r="E57" s="26" t="s">
        <v>119</v>
      </c>
      <c r="F57" s="31">
        <v>2</v>
      </c>
      <c r="G57" s="31"/>
      <c r="H57" s="31"/>
      <c r="I57" s="31"/>
      <c r="J57" s="40"/>
      <c r="K57" s="40"/>
      <c r="L57" s="40"/>
    </row>
    <row r="58" s="1" customFormat="1" ht="40.5" outlineLevel="2" spans="1:12">
      <c r="A58" s="17" t="s">
        <v>172</v>
      </c>
      <c r="B58" s="26" t="s">
        <v>173</v>
      </c>
      <c r="C58" s="27" t="s">
        <v>174</v>
      </c>
      <c r="D58" s="26" t="s">
        <v>138</v>
      </c>
      <c r="E58" s="26" t="s">
        <v>119</v>
      </c>
      <c r="F58" s="31">
        <f>119.64+2.4*2*2</f>
        <v>129.24</v>
      </c>
      <c r="G58" s="31"/>
      <c r="H58" s="31"/>
      <c r="I58" s="31"/>
      <c r="J58" s="40"/>
      <c r="K58" s="40"/>
      <c r="L58" s="40"/>
    </row>
    <row r="59" s="1" customFormat="1" ht="27" outlineLevel="2" spans="1:12">
      <c r="A59" s="17" t="s">
        <v>175</v>
      </c>
      <c r="B59" s="26" t="s">
        <v>176</v>
      </c>
      <c r="C59" s="27" t="s">
        <v>177</v>
      </c>
      <c r="D59" s="26" t="s">
        <v>138</v>
      </c>
      <c r="E59" s="26" t="s">
        <v>119</v>
      </c>
      <c r="F59" s="31">
        <f>5.3*4</f>
        <v>21.2</v>
      </c>
      <c r="G59" s="31"/>
      <c r="H59" s="31"/>
      <c r="I59" s="31"/>
      <c r="J59" s="40"/>
      <c r="K59" s="40"/>
      <c r="L59" s="40"/>
    </row>
    <row r="60" s="1" customFormat="1" ht="27" outlineLevel="2" spans="1:12">
      <c r="A60" s="17" t="s">
        <v>178</v>
      </c>
      <c r="B60" s="26" t="s">
        <v>179</v>
      </c>
      <c r="C60" s="27" t="s">
        <v>180</v>
      </c>
      <c r="D60" s="26" t="s">
        <v>138</v>
      </c>
      <c r="E60" s="26" t="s">
        <v>181</v>
      </c>
      <c r="F60" s="31">
        <v>1</v>
      </c>
      <c r="G60" s="31"/>
      <c r="H60" s="31"/>
      <c r="I60" s="31"/>
      <c r="J60" s="40"/>
      <c r="K60" s="40"/>
      <c r="L60" s="40"/>
    </row>
    <row r="61" s="1" customFormat="1" ht="27" outlineLevel="2" spans="1:12">
      <c r="A61" s="17" t="s">
        <v>182</v>
      </c>
      <c r="B61" s="26" t="s">
        <v>183</v>
      </c>
      <c r="C61" s="27" t="s">
        <v>184</v>
      </c>
      <c r="D61" s="26" t="s">
        <v>138</v>
      </c>
      <c r="E61" s="26" t="s">
        <v>181</v>
      </c>
      <c r="F61" s="31">
        <v>4</v>
      </c>
      <c r="G61" s="31"/>
      <c r="H61" s="31"/>
      <c r="I61" s="31"/>
      <c r="J61" s="40"/>
      <c r="K61" s="40"/>
      <c r="L61" s="40"/>
    </row>
    <row r="62" s="1" customFormat="1" ht="27" outlineLevel="2" spans="1:12">
      <c r="A62" s="17" t="s">
        <v>185</v>
      </c>
      <c r="B62" s="26" t="s">
        <v>186</v>
      </c>
      <c r="C62" s="27" t="s">
        <v>187</v>
      </c>
      <c r="D62" s="26" t="s">
        <v>138</v>
      </c>
      <c r="E62" s="26" t="s">
        <v>181</v>
      </c>
      <c r="F62" s="31">
        <v>6</v>
      </c>
      <c r="G62" s="31"/>
      <c r="H62" s="31"/>
      <c r="I62" s="31"/>
      <c r="J62" s="40"/>
      <c r="K62" s="40"/>
      <c r="L62" s="40"/>
    </row>
    <row r="63" s="1" customFormat="1" ht="27" outlineLevel="2" spans="1:12">
      <c r="A63" s="17" t="s">
        <v>188</v>
      </c>
      <c r="B63" s="26" t="s">
        <v>189</v>
      </c>
      <c r="C63" s="27" t="s">
        <v>190</v>
      </c>
      <c r="D63" s="26" t="s">
        <v>138</v>
      </c>
      <c r="E63" s="26" t="s">
        <v>181</v>
      </c>
      <c r="F63" s="31">
        <v>6</v>
      </c>
      <c r="G63" s="31"/>
      <c r="H63" s="31"/>
      <c r="I63" s="31"/>
      <c r="J63" s="40"/>
      <c r="K63" s="40"/>
      <c r="L63" s="40"/>
    </row>
    <row r="64" s="1" customFormat="1" ht="27" outlineLevel="2" spans="1:12">
      <c r="A64" s="17" t="s">
        <v>191</v>
      </c>
      <c r="B64" s="26" t="s">
        <v>192</v>
      </c>
      <c r="C64" s="27" t="s">
        <v>193</v>
      </c>
      <c r="D64" s="26" t="s">
        <v>138</v>
      </c>
      <c r="E64" s="26" t="s">
        <v>194</v>
      </c>
      <c r="F64" s="31">
        <v>1</v>
      </c>
      <c r="G64" s="31"/>
      <c r="H64" s="31"/>
      <c r="I64" s="31"/>
      <c r="J64" s="40"/>
      <c r="K64" s="40"/>
      <c r="L64" s="40"/>
    </row>
    <row r="65" s="1" customFormat="1" ht="33" customHeight="1" outlineLevel="1" spans="1:12">
      <c r="A65" s="17">
        <v>10.3</v>
      </c>
      <c r="B65" s="17" t="s">
        <v>195</v>
      </c>
      <c r="C65" s="27"/>
      <c r="D65" s="26"/>
      <c r="E65" s="26"/>
      <c r="F65" s="31"/>
      <c r="G65" s="31"/>
      <c r="H65" s="31"/>
      <c r="I65" s="31"/>
      <c r="J65" s="40"/>
      <c r="K65" s="40"/>
      <c r="L65" s="40"/>
    </row>
    <row r="66" s="1" customFormat="1" ht="94.5" outlineLevel="2" spans="1:12">
      <c r="A66" s="18" t="s">
        <v>196</v>
      </c>
      <c r="B66" s="26" t="s">
        <v>197</v>
      </c>
      <c r="C66" s="27" t="s">
        <v>198</v>
      </c>
      <c r="D66" s="26" t="s">
        <v>138</v>
      </c>
      <c r="E66" s="26" t="s">
        <v>119</v>
      </c>
      <c r="F66" s="31">
        <f>(5.4+12.1+1.95*2+0.2)*2</f>
        <v>43.2</v>
      </c>
      <c r="G66" s="31"/>
      <c r="H66" s="31"/>
      <c r="I66" s="31"/>
      <c r="J66" s="40"/>
      <c r="K66" s="40"/>
      <c r="L66" s="40"/>
    </row>
    <row r="67" s="1" customFormat="1" ht="108" outlineLevel="2" spans="1:12">
      <c r="A67" s="18" t="s">
        <v>199</v>
      </c>
      <c r="B67" s="26" t="s">
        <v>200</v>
      </c>
      <c r="C67" s="27" t="s">
        <v>201</v>
      </c>
      <c r="D67" s="26" t="s">
        <v>138</v>
      </c>
      <c r="E67" s="26" t="s">
        <v>119</v>
      </c>
      <c r="F67" s="31">
        <v>1.5</v>
      </c>
      <c r="G67" s="31"/>
      <c r="H67" s="31"/>
      <c r="I67" s="31"/>
      <c r="J67" s="40"/>
      <c r="K67" s="40"/>
      <c r="L67" s="40"/>
    </row>
    <row r="68" s="1" customFormat="1" ht="108" outlineLevel="2" spans="1:12">
      <c r="A68" s="18" t="s">
        <v>202</v>
      </c>
      <c r="B68" s="26" t="s">
        <v>203</v>
      </c>
      <c r="C68" s="27" t="s">
        <v>204</v>
      </c>
      <c r="D68" s="26" t="s">
        <v>138</v>
      </c>
      <c r="E68" s="26" t="s">
        <v>119</v>
      </c>
      <c r="F68" s="31">
        <v>1.5</v>
      </c>
      <c r="G68" s="31"/>
      <c r="H68" s="31"/>
      <c r="I68" s="31"/>
      <c r="J68" s="40"/>
      <c r="K68" s="40"/>
      <c r="L68" s="40"/>
    </row>
    <row r="69" s="1" customFormat="1" ht="108" outlineLevel="2" spans="1:12">
      <c r="A69" s="18" t="s">
        <v>205</v>
      </c>
      <c r="B69" s="26" t="s">
        <v>206</v>
      </c>
      <c r="C69" s="27" t="s">
        <v>207</v>
      </c>
      <c r="D69" s="26" t="s">
        <v>138</v>
      </c>
      <c r="E69" s="26" t="s">
        <v>119</v>
      </c>
      <c r="F69" s="31">
        <f>1.5+15.4+4.1</f>
        <v>21</v>
      </c>
      <c r="G69" s="31"/>
      <c r="H69" s="31"/>
      <c r="I69" s="31"/>
      <c r="J69" s="40"/>
      <c r="K69" s="40"/>
      <c r="L69" s="40"/>
    </row>
    <row r="70" s="1" customFormat="1" ht="121.5" outlineLevel="2" spans="1:12">
      <c r="A70" s="18" t="s">
        <v>208</v>
      </c>
      <c r="B70" s="26" t="s">
        <v>209</v>
      </c>
      <c r="C70" s="27" t="s">
        <v>210</v>
      </c>
      <c r="D70" s="26" t="s">
        <v>138</v>
      </c>
      <c r="E70" s="26" t="s">
        <v>119</v>
      </c>
      <c r="F70" s="31">
        <v>6.7</v>
      </c>
      <c r="G70" s="31"/>
      <c r="H70" s="31"/>
      <c r="I70" s="31"/>
      <c r="J70" s="40"/>
      <c r="K70" s="40"/>
      <c r="L70" s="49" t="s">
        <v>211</v>
      </c>
    </row>
    <row r="71" s="1" customFormat="1" ht="108" outlineLevel="2" spans="1:12">
      <c r="A71" s="18" t="s">
        <v>212</v>
      </c>
      <c r="B71" s="26" t="s">
        <v>213</v>
      </c>
      <c r="C71" s="27" t="s">
        <v>214</v>
      </c>
      <c r="D71" s="26" t="s">
        <v>138</v>
      </c>
      <c r="E71" s="26" t="s">
        <v>119</v>
      </c>
      <c r="F71" s="31">
        <f>63.3+0.9+4.3</f>
        <v>68.5</v>
      </c>
      <c r="G71" s="31"/>
      <c r="H71" s="31"/>
      <c r="I71" s="31"/>
      <c r="J71" s="40"/>
      <c r="K71" s="40"/>
      <c r="L71" s="40"/>
    </row>
    <row r="72" s="1" customFormat="1" ht="121.5" outlineLevel="2" spans="1:12">
      <c r="A72" s="18" t="s">
        <v>215</v>
      </c>
      <c r="B72" s="26" t="s">
        <v>216</v>
      </c>
      <c r="C72" s="27" t="s">
        <v>217</v>
      </c>
      <c r="D72" s="26" t="s">
        <v>138</v>
      </c>
      <c r="E72" s="26" t="s">
        <v>119</v>
      </c>
      <c r="F72" s="31">
        <v>81.65</v>
      </c>
      <c r="G72" s="31"/>
      <c r="H72" s="31"/>
      <c r="I72" s="31"/>
      <c r="J72" s="40"/>
      <c r="K72" s="40"/>
      <c r="L72" s="40"/>
    </row>
    <row r="73" s="1" customFormat="1" ht="27" outlineLevel="2" spans="1:12">
      <c r="A73" s="18" t="s">
        <v>218</v>
      </c>
      <c r="B73" s="26" t="s">
        <v>219</v>
      </c>
      <c r="C73" s="27" t="s">
        <v>220</v>
      </c>
      <c r="D73" s="26" t="s">
        <v>138</v>
      </c>
      <c r="E73" s="26" t="s">
        <v>155</v>
      </c>
      <c r="F73" s="31">
        <v>1</v>
      </c>
      <c r="G73" s="31"/>
      <c r="H73" s="31"/>
      <c r="I73" s="31"/>
      <c r="J73" s="40"/>
      <c r="K73" s="40"/>
      <c r="L73" s="40"/>
    </row>
    <row r="74" s="1" customFormat="1" ht="27" outlineLevel="2" spans="1:12">
      <c r="A74" s="18" t="s">
        <v>221</v>
      </c>
      <c r="B74" s="26" t="s">
        <v>222</v>
      </c>
      <c r="C74" s="27" t="s">
        <v>223</v>
      </c>
      <c r="D74" s="26" t="s">
        <v>138</v>
      </c>
      <c r="E74" s="26" t="s">
        <v>155</v>
      </c>
      <c r="F74" s="31">
        <v>1</v>
      </c>
      <c r="G74" s="31"/>
      <c r="H74" s="31"/>
      <c r="I74" s="31"/>
      <c r="J74" s="40"/>
      <c r="K74" s="40"/>
      <c r="L74" s="40"/>
    </row>
    <row r="75" s="1" customFormat="1" ht="40.5" outlineLevel="2" spans="1:12">
      <c r="A75" s="18" t="s">
        <v>224</v>
      </c>
      <c r="B75" s="26" t="s">
        <v>225</v>
      </c>
      <c r="C75" s="27" t="s">
        <v>226</v>
      </c>
      <c r="D75" s="26" t="s">
        <v>138</v>
      </c>
      <c r="E75" s="26" t="s">
        <v>82</v>
      </c>
      <c r="F75" s="31">
        <v>1</v>
      </c>
      <c r="G75" s="31"/>
      <c r="H75" s="31"/>
      <c r="I75" s="31"/>
      <c r="J75" s="40"/>
      <c r="K75" s="40"/>
      <c r="L75" s="40"/>
    </row>
    <row r="76" s="1" customFormat="1" ht="40.5" outlineLevel="2" spans="1:12">
      <c r="A76" s="18" t="s">
        <v>227</v>
      </c>
      <c r="B76" s="26" t="s">
        <v>228</v>
      </c>
      <c r="C76" s="27" t="s">
        <v>229</v>
      </c>
      <c r="D76" s="26" t="s">
        <v>138</v>
      </c>
      <c r="E76" s="26" t="s">
        <v>82</v>
      </c>
      <c r="F76" s="31">
        <v>1</v>
      </c>
      <c r="G76" s="31"/>
      <c r="H76" s="31"/>
      <c r="I76" s="31"/>
      <c r="J76" s="40"/>
      <c r="K76" s="40"/>
      <c r="L76" s="40"/>
    </row>
    <row r="77" s="1" customFormat="1" ht="40.5" outlineLevel="2" spans="1:12">
      <c r="A77" s="18" t="s">
        <v>230</v>
      </c>
      <c r="B77" s="26" t="s">
        <v>231</v>
      </c>
      <c r="C77" s="27" t="s">
        <v>232</v>
      </c>
      <c r="D77" s="26" t="s">
        <v>138</v>
      </c>
      <c r="E77" s="26" t="s">
        <v>82</v>
      </c>
      <c r="F77" s="31">
        <v>1</v>
      </c>
      <c r="G77" s="31"/>
      <c r="H77" s="31"/>
      <c r="I77" s="31"/>
      <c r="J77" s="40"/>
      <c r="K77" s="40"/>
      <c r="L77" s="40"/>
    </row>
    <row r="78" s="1" customFormat="1" ht="40.5" outlineLevel="2" spans="1:12">
      <c r="A78" s="18" t="s">
        <v>233</v>
      </c>
      <c r="B78" s="26" t="s">
        <v>234</v>
      </c>
      <c r="C78" s="27" t="s">
        <v>235</v>
      </c>
      <c r="D78" s="26" t="s">
        <v>138</v>
      </c>
      <c r="E78" s="26" t="s">
        <v>82</v>
      </c>
      <c r="F78" s="31">
        <v>1</v>
      </c>
      <c r="G78" s="31"/>
      <c r="H78" s="31"/>
      <c r="I78" s="31"/>
      <c r="J78" s="40"/>
      <c r="K78" s="40"/>
      <c r="L78" s="40"/>
    </row>
    <row r="79" s="1" customFormat="1" ht="40.5" outlineLevel="2" spans="1:12">
      <c r="A79" s="18" t="s">
        <v>236</v>
      </c>
      <c r="B79" s="26" t="s">
        <v>237</v>
      </c>
      <c r="C79" s="27" t="s">
        <v>238</v>
      </c>
      <c r="D79" s="26" t="s">
        <v>138</v>
      </c>
      <c r="E79" s="26" t="s">
        <v>82</v>
      </c>
      <c r="F79" s="31">
        <v>1</v>
      </c>
      <c r="G79" s="31"/>
      <c r="H79" s="31"/>
      <c r="I79" s="31"/>
      <c r="J79" s="40"/>
      <c r="K79" s="40"/>
      <c r="L79" s="40"/>
    </row>
    <row r="80" s="1" customFormat="1" ht="40.5" outlineLevel="2" spans="1:12">
      <c r="A80" s="18" t="s">
        <v>239</v>
      </c>
      <c r="B80" s="26" t="s">
        <v>240</v>
      </c>
      <c r="C80" s="27" t="s">
        <v>241</v>
      </c>
      <c r="D80" s="26" t="s">
        <v>138</v>
      </c>
      <c r="E80" s="26" t="s">
        <v>82</v>
      </c>
      <c r="F80" s="31">
        <v>3</v>
      </c>
      <c r="G80" s="31"/>
      <c r="H80" s="31"/>
      <c r="I80" s="31"/>
      <c r="J80" s="40"/>
      <c r="K80" s="40"/>
      <c r="L80" s="40"/>
    </row>
    <row r="81" s="1" customFormat="1" ht="40.5" outlineLevel="2" spans="1:12">
      <c r="A81" s="18" t="s">
        <v>242</v>
      </c>
      <c r="B81" s="26" t="s">
        <v>243</v>
      </c>
      <c r="C81" s="27" t="s">
        <v>244</v>
      </c>
      <c r="D81" s="26" t="s">
        <v>138</v>
      </c>
      <c r="E81" s="26" t="s">
        <v>82</v>
      </c>
      <c r="F81" s="31">
        <f>4*2</f>
        <v>8</v>
      </c>
      <c r="G81" s="31"/>
      <c r="H81" s="31"/>
      <c r="I81" s="31"/>
      <c r="J81" s="40"/>
      <c r="K81" s="40"/>
      <c r="L81" s="40"/>
    </row>
    <row r="82" s="1" customFormat="1" ht="40.5" outlineLevel="2" spans="1:12">
      <c r="A82" s="18" t="s">
        <v>245</v>
      </c>
      <c r="B82" s="26" t="s">
        <v>246</v>
      </c>
      <c r="C82" s="27" t="s">
        <v>247</v>
      </c>
      <c r="D82" s="26" t="s">
        <v>138</v>
      </c>
      <c r="E82" s="26" t="s">
        <v>82</v>
      </c>
      <c r="F82" s="31">
        <v>1</v>
      </c>
      <c r="G82" s="31"/>
      <c r="H82" s="31"/>
      <c r="I82" s="31"/>
      <c r="J82" s="40"/>
      <c r="K82" s="40"/>
      <c r="L82" s="40"/>
    </row>
    <row r="83" s="1" customFormat="1" ht="40.5" outlineLevel="2" spans="1:12">
      <c r="A83" s="18" t="s">
        <v>248</v>
      </c>
      <c r="B83" s="26" t="s">
        <v>249</v>
      </c>
      <c r="C83" s="27" t="s">
        <v>250</v>
      </c>
      <c r="D83" s="26" t="s">
        <v>138</v>
      </c>
      <c r="E83" s="26" t="s">
        <v>82</v>
      </c>
      <c r="F83" s="31">
        <v>3</v>
      </c>
      <c r="G83" s="31"/>
      <c r="H83" s="31"/>
      <c r="I83" s="31"/>
      <c r="J83" s="40"/>
      <c r="K83" s="40"/>
      <c r="L83" s="40"/>
    </row>
    <row r="84" s="1" customFormat="1" ht="40.5" outlineLevel="2" spans="1:12">
      <c r="A84" s="18" t="s">
        <v>251</v>
      </c>
      <c r="B84" s="26" t="s">
        <v>252</v>
      </c>
      <c r="C84" s="27" t="s">
        <v>253</v>
      </c>
      <c r="D84" s="26" t="s">
        <v>138</v>
      </c>
      <c r="E84" s="26" t="s">
        <v>82</v>
      </c>
      <c r="F84" s="31">
        <v>2</v>
      </c>
      <c r="G84" s="31"/>
      <c r="H84" s="31"/>
      <c r="I84" s="31"/>
      <c r="J84" s="40"/>
      <c r="K84" s="40"/>
      <c r="L84" s="40"/>
    </row>
    <row r="85" s="1" customFormat="1" ht="40.5" outlineLevel="2" spans="1:12">
      <c r="A85" s="18" t="s">
        <v>254</v>
      </c>
      <c r="B85" s="26" t="s">
        <v>255</v>
      </c>
      <c r="C85" s="27" t="s">
        <v>256</v>
      </c>
      <c r="D85" s="26" t="s">
        <v>138</v>
      </c>
      <c r="E85" s="26" t="s">
        <v>82</v>
      </c>
      <c r="F85" s="31">
        <v>1</v>
      </c>
      <c r="G85" s="31"/>
      <c r="H85" s="31"/>
      <c r="I85" s="31"/>
      <c r="J85" s="40"/>
      <c r="K85" s="40"/>
      <c r="L85" s="40"/>
    </row>
    <row r="86" s="1" customFormat="1" ht="40.5" outlineLevel="2" spans="1:12">
      <c r="A86" s="18" t="s">
        <v>257</v>
      </c>
      <c r="B86" s="26" t="s">
        <v>258</v>
      </c>
      <c r="C86" s="27" t="s">
        <v>259</v>
      </c>
      <c r="D86" s="26" t="s">
        <v>138</v>
      </c>
      <c r="E86" s="26" t="s">
        <v>82</v>
      </c>
      <c r="F86" s="31">
        <v>2</v>
      </c>
      <c r="G86" s="31"/>
      <c r="H86" s="31"/>
      <c r="I86" s="31"/>
      <c r="J86" s="40"/>
      <c r="K86" s="40"/>
      <c r="L86" s="40"/>
    </row>
    <row r="87" s="1" customFormat="1" ht="40.5" outlineLevel="2" spans="1:12">
      <c r="A87" s="18" t="s">
        <v>260</v>
      </c>
      <c r="B87" s="26" t="s">
        <v>261</v>
      </c>
      <c r="C87" s="27" t="s">
        <v>262</v>
      </c>
      <c r="D87" s="26" t="s">
        <v>138</v>
      </c>
      <c r="E87" s="26" t="s">
        <v>155</v>
      </c>
      <c r="F87" s="31">
        <v>2</v>
      </c>
      <c r="G87" s="31"/>
      <c r="H87" s="31"/>
      <c r="I87" s="31"/>
      <c r="J87" s="40"/>
      <c r="K87" s="40"/>
      <c r="L87" s="40"/>
    </row>
    <row r="88" s="1" customFormat="1" ht="40.5" outlineLevel="2" spans="1:12">
      <c r="A88" s="18" t="s">
        <v>263</v>
      </c>
      <c r="B88" s="26" t="s">
        <v>264</v>
      </c>
      <c r="C88" s="27" t="s">
        <v>265</v>
      </c>
      <c r="D88" s="26" t="s">
        <v>138</v>
      </c>
      <c r="E88" s="26" t="s">
        <v>155</v>
      </c>
      <c r="F88" s="31">
        <v>1</v>
      </c>
      <c r="G88" s="31"/>
      <c r="H88" s="31"/>
      <c r="I88" s="31"/>
      <c r="J88" s="40"/>
      <c r="K88" s="40"/>
      <c r="L88" s="40"/>
    </row>
    <row r="89" s="1" customFormat="1" ht="40.5" outlineLevel="2" spans="1:12">
      <c r="A89" s="18" t="s">
        <v>266</v>
      </c>
      <c r="B89" s="26" t="s">
        <v>267</v>
      </c>
      <c r="C89" s="27" t="s">
        <v>268</v>
      </c>
      <c r="D89" s="26" t="s">
        <v>138</v>
      </c>
      <c r="E89" s="26" t="s">
        <v>155</v>
      </c>
      <c r="F89" s="31">
        <v>1</v>
      </c>
      <c r="G89" s="31"/>
      <c r="H89" s="31"/>
      <c r="I89" s="31"/>
      <c r="J89" s="40"/>
      <c r="K89" s="40"/>
      <c r="L89" s="40"/>
    </row>
    <row r="90" s="1" customFormat="1" ht="40.5" outlineLevel="2" spans="1:12">
      <c r="A90" s="18" t="s">
        <v>269</v>
      </c>
      <c r="B90" s="26" t="s">
        <v>270</v>
      </c>
      <c r="C90" s="27" t="s">
        <v>271</v>
      </c>
      <c r="D90" s="26" t="s">
        <v>138</v>
      </c>
      <c r="E90" s="26" t="s">
        <v>82</v>
      </c>
      <c r="F90" s="31">
        <v>2</v>
      </c>
      <c r="G90" s="31"/>
      <c r="H90" s="31"/>
      <c r="I90" s="31"/>
      <c r="J90" s="40"/>
      <c r="K90" s="40"/>
      <c r="L90" s="40"/>
    </row>
    <row r="91" s="1" customFormat="1" ht="40.5" outlineLevel="2" spans="1:12">
      <c r="A91" s="18" t="s">
        <v>272</v>
      </c>
      <c r="B91" s="26" t="s">
        <v>270</v>
      </c>
      <c r="C91" s="27" t="s">
        <v>273</v>
      </c>
      <c r="D91" s="26" t="s">
        <v>138</v>
      </c>
      <c r="E91" s="26" t="s">
        <v>82</v>
      </c>
      <c r="F91" s="31">
        <v>1</v>
      </c>
      <c r="G91" s="31"/>
      <c r="H91" s="31"/>
      <c r="I91" s="31"/>
      <c r="J91" s="40"/>
      <c r="K91" s="40"/>
      <c r="L91" s="40"/>
    </row>
    <row r="92" s="1" customFormat="1" ht="40.5" outlineLevel="2" spans="1:12">
      <c r="A92" s="18" t="s">
        <v>274</v>
      </c>
      <c r="B92" s="26" t="s">
        <v>270</v>
      </c>
      <c r="C92" s="27" t="s">
        <v>275</v>
      </c>
      <c r="D92" s="26" t="s">
        <v>138</v>
      </c>
      <c r="E92" s="26" t="s">
        <v>82</v>
      </c>
      <c r="F92" s="31">
        <v>1</v>
      </c>
      <c r="G92" s="31"/>
      <c r="H92" s="31"/>
      <c r="I92" s="31"/>
      <c r="J92" s="40"/>
      <c r="K92" s="40"/>
      <c r="L92" s="40"/>
    </row>
    <row r="93" s="1" customFormat="1" ht="40.5" outlineLevel="2" spans="1:12">
      <c r="A93" s="18" t="s">
        <v>276</v>
      </c>
      <c r="B93" s="26" t="s">
        <v>277</v>
      </c>
      <c r="C93" s="27" t="s">
        <v>278</v>
      </c>
      <c r="D93" s="26" t="s">
        <v>138</v>
      </c>
      <c r="E93" s="26" t="s">
        <v>279</v>
      </c>
      <c r="F93" s="31">
        <v>1</v>
      </c>
      <c r="G93" s="31"/>
      <c r="H93" s="31"/>
      <c r="I93" s="31"/>
      <c r="J93" s="40"/>
      <c r="K93" s="40"/>
      <c r="L93" s="40"/>
    </row>
    <row r="94" s="1" customFormat="1" ht="40.5" outlineLevel="2" spans="1:12">
      <c r="A94" s="18" t="s">
        <v>280</v>
      </c>
      <c r="B94" s="26" t="s">
        <v>281</v>
      </c>
      <c r="C94" s="27" t="s">
        <v>282</v>
      </c>
      <c r="D94" s="26" t="s">
        <v>138</v>
      </c>
      <c r="E94" s="26" t="s">
        <v>279</v>
      </c>
      <c r="F94" s="31">
        <v>1</v>
      </c>
      <c r="G94" s="31"/>
      <c r="H94" s="31"/>
      <c r="I94" s="31"/>
      <c r="J94" s="40"/>
      <c r="K94" s="40"/>
      <c r="L94" s="40"/>
    </row>
    <row r="95" s="1" customFormat="1" ht="40.5" outlineLevel="2" spans="1:12">
      <c r="A95" s="18" t="s">
        <v>283</v>
      </c>
      <c r="B95" s="26" t="s">
        <v>284</v>
      </c>
      <c r="C95" s="27" t="s">
        <v>285</v>
      </c>
      <c r="D95" s="26" t="s">
        <v>138</v>
      </c>
      <c r="E95" s="26" t="s">
        <v>279</v>
      </c>
      <c r="F95" s="31">
        <v>8</v>
      </c>
      <c r="G95" s="31"/>
      <c r="H95" s="31"/>
      <c r="I95" s="31"/>
      <c r="J95" s="40"/>
      <c r="K95" s="40"/>
      <c r="L95" s="40"/>
    </row>
    <row r="96" s="1" customFormat="1" ht="40.5" outlineLevel="2" spans="1:12">
      <c r="A96" s="18" t="s">
        <v>286</v>
      </c>
      <c r="B96" s="26" t="s">
        <v>287</v>
      </c>
      <c r="C96" s="27" t="s">
        <v>288</v>
      </c>
      <c r="D96" s="26" t="s">
        <v>138</v>
      </c>
      <c r="E96" s="26" t="s">
        <v>289</v>
      </c>
      <c r="F96" s="31">
        <f>(1.75+0.4+0.9*3)*10+0.2*0.2*94.2*4</f>
        <v>63.572</v>
      </c>
      <c r="G96" s="31"/>
      <c r="H96" s="31"/>
      <c r="I96" s="31"/>
      <c r="J96" s="40"/>
      <c r="K96" s="40"/>
      <c r="L96" s="40"/>
    </row>
    <row r="97" s="1" customFormat="1" ht="27" outlineLevel="2" spans="1:12">
      <c r="A97" s="18" t="s">
        <v>290</v>
      </c>
      <c r="B97" s="26" t="s">
        <v>291</v>
      </c>
      <c r="C97" s="27" t="s">
        <v>292</v>
      </c>
      <c r="D97" s="26" t="s">
        <v>138</v>
      </c>
      <c r="E97" s="26" t="s">
        <v>293</v>
      </c>
      <c r="F97" s="31">
        <v>1</v>
      </c>
      <c r="G97" s="31"/>
      <c r="H97" s="31"/>
      <c r="I97" s="31"/>
      <c r="J97" s="40"/>
      <c r="K97" s="40"/>
      <c r="L97" s="40"/>
    </row>
    <row r="98" s="1" customFormat="1" ht="40.5" outlineLevel="2" spans="1:12">
      <c r="A98" s="18" t="s">
        <v>294</v>
      </c>
      <c r="B98" s="26" t="s">
        <v>295</v>
      </c>
      <c r="C98" s="27" t="s">
        <v>296</v>
      </c>
      <c r="D98" s="26" t="s">
        <v>138</v>
      </c>
      <c r="E98" s="26" t="s">
        <v>53</v>
      </c>
      <c r="F98" s="31">
        <f>10.4*0.1*0.8+9.2*0.1*0.9+10.4*0.1*0.58</f>
        <v>2.2632</v>
      </c>
      <c r="G98" s="31"/>
      <c r="H98" s="31"/>
      <c r="I98" s="40"/>
      <c r="J98" s="40"/>
      <c r="K98" s="40"/>
      <c r="L98" s="31" t="s">
        <v>297</v>
      </c>
    </row>
    <row r="99" s="1" customFormat="1" ht="40.5" outlineLevel="2" spans="1:12">
      <c r="A99" s="18" t="s">
        <v>298</v>
      </c>
      <c r="B99" s="26" t="s">
        <v>299</v>
      </c>
      <c r="C99" s="27" t="s">
        <v>300</v>
      </c>
      <c r="D99" s="26" t="s">
        <v>138</v>
      </c>
      <c r="E99" s="26" t="s">
        <v>53</v>
      </c>
      <c r="F99" s="31">
        <f>10.4*0.6*0.6+9.2*0.7*0.7+10.4*0.38*0.38-(3.14*0.15*0.15*10.4+3.14*0.2*0.2*9.2)</f>
        <v>7.86348</v>
      </c>
      <c r="G99" s="31"/>
      <c r="H99" s="31"/>
      <c r="I99" s="40"/>
      <c r="J99" s="40"/>
      <c r="K99" s="40"/>
      <c r="L99" s="31" t="s">
        <v>297</v>
      </c>
    </row>
    <row r="100" s="1" customFormat="1" ht="27" outlineLevel="2" spans="1:12">
      <c r="A100" s="18" t="s">
        <v>301</v>
      </c>
      <c r="B100" s="26" t="s">
        <v>163</v>
      </c>
      <c r="C100" s="27" t="s">
        <v>164</v>
      </c>
      <c r="D100" s="26" t="s">
        <v>138</v>
      </c>
      <c r="E100" s="26" t="s">
        <v>53</v>
      </c>
      <c r="F100" s="31">
        <f>25.4*1.9*1+26.2*1.1*1+1.6*1.3*1</f>
        <v>79.16</v>
      </c>
      <c r="G100" s="31"/>
      <c r="H100" s="31"/>
      <c r="I100" s="31"/>
      <c r="J100" s="40"/>
      <c r="K100" s="40"/>
      <c r="L100" s="40"/>
    </row>
    <row r="101" s="1" customFormat="1" ht="27" outlineLevel="2" spans="1:12">
      <c r="A101" s="18" t="s">
        <v>302</v>
      </c>
      <c r="B101" s="26" t="s">
        <v>303</v>
      </c>
      <c r="C101" s="27" t="s">
        <v>304</v>
      </c>
      <c r="D101" s="26" t="s">
        <v>138</v>
      </c>
      <c r="E101" s="26" t="s">
        <v>53</v>
      </c>
      <c r="F101" s="31">
        <f>25.4*0.2*1+26.2*0.2*1</f>
        <v>10.32</v>
      </c>
      <c r="G101" s="31"/>
      <c r="H101" s="31"/>
      <c r="I101" s="31"/>
      <c r="J101" s="40"/>
      <c r="K101" s="40"/>
      <c r="L101" s="40"/>
    </row>
    <row r="102" s="1" customFormat="1" ht="40.5" outlineLevel="2" spans="1:12">
      <c r="A102" s="18" t="s">
        <v>305</v>
      </c>
      <c r="B102" s="26" t="s">
        <v>166</v>
      </c>
      <c r="C102" s="27" t="s">
        <v>167</v>
      </c>
      <c r="D102" s="26" t="s">
        <v>138</v>
      </c>
      <c r="E102" s="26" t="s">
        <v>53</v>
      </c>
      <c r="F102" s="31">
        <f>25.4*1.9*1+26.2*1.1*1+1.6*1.3*1-10.32-((25.4+26.2)*3.14*0.2*0.2)</f>
        <v>62.35904</v>
      </c>
      <c r="G102" s="31"/>
      <c r="H102" s="31"/>
      <c r="I102" s="31"/>
      <c r="J102" s="40"/>
      <c r="K102" s="40"/>
      <c r="L102" s="40"/>
    </row>
    <row r="103" s="1" customFormat="1" ht="81" outlineLevel="2" spans="1:12">
      <c r="A103" s="18" t="s">
        <v>306</v>
      </c>
      <c r="B103" s="26" t="s">
        <v>307</v>
      </c>
      <c r="C103" s="27" t="s">
        <v>308</v>
      </c>
      <c r="D103" s="26" t="s">
        <v>138</v>
      </c>
      <c r="E103" s="26" t="s">
        <v>82</v>
      </c>
      <c r="F103" s="31">
        <v>2</v>
      </c>
      <c r="G103" s="31"/>
      <c r="H103" s="31"/>
      <c r="I103" s="31"/>
      <c r="J103" s="40"/>
      <c r="K103" s="40"/>
      <c r="L103" s="40"/>
    </row>
    <row r="104" s="1" customFormat="1" ht="40.5" outlineLevel="2" spans="1:12">
      <c r="A104" s="18" t="s">
        <v>309</v>
      </c>
      <c r="B104" s="26" t="s">
        <v>310</v>
      </c>
      <c r="C104" s="27" t="s">
        <v>311</v>
      </c>
      <c r="D104" s="26" t="s">
        <v>138</v>
      </c>
      <c r="E104" s="26" t="s">
        <v>82</v>
      </c>
      <c r="F104" s="31">
        <v>1</v>
      </c>
      <c r="G104" s="31"/>
      <c r="H104" s="31"/>
      <c r="I104" s="31"/>
      <c r="J104" s="40"/>
      <c r="K104" s="40"/>
      <c r="L104" s="40"/>
    </row>
    <row r="105" s="1" customFormat="1" ht="40.5" outlineLevel="2" spans="1:12">
      <c r="A105" s="18" t="s">
        <v>312</v>
      </c>
      <c r="B105" s="26" t="s">
        <v>313</v>
      </c>
      <c r="C105" s="27" t="s">
        <v>314</v>
      </c>
      <c r="D105" s="26" t="s">
        <v>138</v>
      </c>
      <c r="E105" s="26" t="s">
        <v>82</v>
      </c>
      <c r="F105" s="31">
        <v>6</v>
      </c>
      <c r="G105" s="31"/>
      <c r="H105" s="31"/>
      <c r="I105" s="31"/>
      <c r="J105" s="40"/>
      <c r="K105" s="40"/>
      <c r="L105" s="40"/>
    </row>
    <row r="106" s="1" customFormat="1" ht="40.5" outlineLevel="2" spans="1:12">
      <c r="A106" s="18" t="s">
        <v>315</v>
      </c>
      <c r="B106" s="26" t="s">
        <v>316</v>
      </c>
      <c r="C106" s="27" t="s">
        <v>317</v>
      </c>
      <c r="D106" s="26" t="s">
        <v>138</v>
      </c>
      <c r="E106" s="26" t="s">
        <v>119</v>
      </c>
      <c r="F106" s="31">
        <v>62.4</v>
      </c>
      <c r="G106" s="31"/>
      <c r="H106" s="31"/>
      <c r="I106" s="31"/>
      <c r="J106" s="40"/>
      <c r="K106" s="40"/>
      <c r="L106" s="40"/>
    </row>
    <row r="107" s="1" customFormat="1" ht="40.5" outlineLevel="2" spans="1:12">
      <c r="A107" s="18" t="s">
        <v>318</v>
      </c>
      <c r="B107" s="26" t="s">
        <v>319</v>
      </c>
      <c r="C107" s="27" t="s">
        <v>320</v>
      </c>
      <c r="D107" s="26" t="s">
        <v>138</v>
      </c>
      <c r="E107" s="26" t="s">
        <v>293</v>
      </c>
      <c r="F107" s="31">
        <v>1</v>
      </c>
      <c r="G107" s="31"/>
      <c r="H107" s="31"/>
      <c r="I107" s="31"/>
      <c r="J107" s="40"/>
      <c r="K107" s="40"/>
      <c r="L107" s="40"/>
    </row>
    <row r="108" s="3" customFormat="1" ht="40" customHeight="1" spans="1:12">
      <c r="A108" s="17">
        <v>11</v>
      </c>
      <c r="B108" s="17" t="s">
        <v>321</v>
      </c>
      <c r="C108" s="27"/>
      <c r="D108" s="26"/>
      <c r="E108" s="26"/>
      <c r="F108" s="31"/>
      <c r="G108" s="31"/>
      <c r="H108" s="31"/>
      <c r="I108" s="31"/>
      <c r="J108" s="31"/>
      <c r="K108" s="31"/>
      <c r="L108" s="26"/>
    </row>
    <row r="109" s="3" customFormat="1" ht="72" customHeight="1" outlineLevel="1" spans="1:12">
      <c r="A109" s="26">
        <v>11.1</v>
      </c>
      <c r="B109" s="26" t="s">
        <v>321</v>
      </c>
      <c r="C109" s="27" t="s">
        <v>322</v>
      </c>
      <c r="D109" s="26" t="s">
        <v>323</v>
      </c>
      <c r="E109" s="26" t="s">
        <v>53</v>
      </c>
      <c r="F109" s="31">
        <v>2127.84</v>
      </c>
      <c r="G109" s="31"/>
      <c r="H109" s="31"/>
      <c r="I109" s="31"/>
      <c r="J109" s="31"/>
      <c r="K109" s="31"/>
      <c r="L109" s="26"/>
    </row>
    <row r="110" s="3" customFormat="1" ht="40" customHeight="1" spans="1:12">
      <c r="A110" s="17" t="s">
        <v>30</v>
      </c>
      <c r="B110" s="17" t="s">
        <v>324</v>
      </c>
      <c r="C110" s="27"/>
      <c r="D110" s="26"/>
      <c r="E110" s="26"/>
      <c r="F110" s="31"/>
      <c r="G110" s="31"/>
      <c r="H110" s="31"/>
      <c r="I110" s="31"/>
      <c r="J110" s="31"/>
      <c r="K110" s="31"/>
      <c r="L110" s="26"/>
    </row>
    <row r="111" s="3" customFormat="1" ht="170" customHeight="1" outlineLevel="1" spans="1:12">
      <c r="A111" s="41">
        <v>1</v>
      </c>
      <c r="B111" s="28" t="s">
        <v>324</v>
      </c>
      <c r="C111" s="42" t="s">
        <v>325</v>
      </c>
      <c r="D111" s="28"/>
      <c r="E111" s="28" t="s">
        <v>326</v>
      </c>
      <c r="F111" s="43">
        <v>1</v>
      </c>
      <c r="G111" s="43"/>
      <c r="H111" s="43"/>
      <c r="I111" s="43"/>
      <c r="J111" s="43"/>
      <c r="K111" s="43"/>
      <c r="L111" s="28"/>
    </row>
    <row r="112" s="6" customFormat="1" ht="61" customHeight="1" spans="1:12">
      <c r="A112" s="17" t="s">
        <v>32</v>
      </c>
      <c r="B112" s="17" t="s">
        <v>327</v>
      </c>
      <c r="C112" s="27" t="s">
        <v>328</v>
      </c>
      <c r="D112" s="26"/>
      <c r="E112" s="44" t="s">
        <v>326</v>
      </c>
      <c r="F112" s="31"/>
      <c r="G112" s="45"/>
      <c r="H112" s="45"/>
      <c r="I112" s="45"/>
      <c r="J112" s="45"/>
      <c r="K112" s="31"/>
      <c r="L112" s="31"/>
    </row>
    <row r="113" s="8" customFormat="1" ht="61" customHeight="1" spans="1:12">
      <c r="A113" s="24" t="s">
        <v>35</v>
      </c>
      <c r="B113" s="24" t="s">
        <v>329</v>
      </c>
      <c r="C113" s="24"/>
      <c r="D113" s="24"/>
      <c r="E113" s="24"/>
      <c r="F113" s="24"/>
      <c r="G113" s="24"/>
      <c r="H113" s="24"/>
      <c r="I113" s="24"/>
      <c r="J113" s="24"/>
      <c r="K113" s="24"/>
      <c r="L113" s="24"/>
    </row>
    <row r="114" s="8" customFormat="1" ht="61" customHeight="1" spans="1:12">
      <c r="A114" s="24" t="s">
        <v>330</v>
      </c>
      <c r="B114" s="24" t="s">
        <v>331</v>
      </c>
      <c r="C114" s="24"/>
      <c r="D114" s="24"/>
      <c r="E114" s="24"/>
      <c r="F114" s="24"/>
      <c r="G114" s="24"/>
      <c r="H114" s="24"/>
      <c r="I114" s="24"/>
      <c r="J114" s="24"/>
      <c r="K114" s="24"/>
      <c r="L114" s="24"/>
    </row>
    <row r="115" s="9" customFormat="1" ht="171" customHeight="1" spans="1:16382">
      <c r="A115" s="15" t="s">
        <v>332</v>
      </c>
      <c r="B115" s="15"/>
      <c r="C115" s="15"/>
      <c r="D115" s="15"/>
      <c r="E115" s="15"/>
      <c r="F115" s="15"/>
      <c r="G115" s="15"/>
      <c r="H115" s="15"/>
      <c r="I115" s="15"/>
      <c r="J115" s="15"/>
      <c r="K115" s="15"/>
      <c r="L115" s="15"/>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50"/>
      <c r="DK115" s="50"/>
      <c r="DL115" s="50"/>
      <c r="DM115" s="50"/>
      <c r="DN115" s="50"/>
      <c r="DO115" s="50"/>
      <c r="DP115" s="50"/>
      <c r="DQ115" s="50"/>
      <c r="DR115" s="50"/>
      <c r="DS115" s="50"/>
      <c r="DT115" s="50"/>
      <c r="DU115" s="50"/>
      <c r="DV115" s="50"/>
      <c r="DW115" s="50"/>
      <c r="DX115" s="50"/>
      <c r="DY115" s="50"/>
      <c r="DZ115" s="50"/>
      <c r="EA115" s="50"/>
      <c r="EB115" s="50"/>
      <c r="EC115" s="50"/>
      <c r="ED115" s="50"/>
      <c r="EE115" s="50"/>
      <c r="EF115" s="50"/>
      <c r="EG115" s="50"/>
      <c r="EH115" s="50"/>
      <c r="EI115" s="50"/>
      <c r="EJ115" s="50"/>
      <c r="EK115" s="50"/>
      <c r="EL115" s="50"/>
      <c r="EM115" s="50"/>
      <c r="EN115" s="50"/>
      <c r="EO115" s="50"/>
      <c r="EP115" s="50"/>
      <c r="EQ115" s="50"/>
      <c r="ER115" s="50"/>
      <c r="ES115" s="50"/>
      <c r="ET115" s="50"/>
      <c r="EU115" s="50"/>
      <c r="EV115" s="50"/>
      <c r="EW115" s="50"/>
      <c r="EX115" s="50"/>
      <c r="EY115" s="50"/>
      <c r="EZ115" s="50"/>
      <c r="FA115" s="50"/>
      <c r="FB115" s="50"/>
      <c r="FC115" s="50"/>
      <c r="FD115" s="50"/>
      <c r="FE115" s="50"/>
      <c r="FF115" s="50"/>
      <c r="FG115" s="50"/>
      <c r="FH115" s="50"/>
      <c r="FI115" s="50"/>
      <c r="FJ115" s="50"/>
      <c r="FK115" s="50"/>
      <c r="FL115" s="50"/>
      <c r="FM115" s="50"/>
      <c r="FN115" s="50"/>
      <c r="FO115" s="50"/>
      <c r="FP115" s="50"/>
      <c r="FQ115" s="50"/>
      <c r="FR115" s="50"/>
      <c r="FS115" s="50"/>
      <c r="FT115" s="50"/>
      <c r="FU115" s="50"/>
      <c r="FV115" s="50"/>
      <c r="FW115" s="50"/>
      <c r="FX115" s="50"/>
      <c r="FY115" s="50"/>
      <c r="FZ115" s="50"/>
      <c r="GA115" s="50"/>
      <c r="GB115" s="50"/>
      <c r="GC115" s="50"/>
      <c r="GD115" s="50"/>
      <c r="GE115" s="50"/>
      <c r="GF115" s="50"/>
      <c r="GG115" s="50"/>
      <c r="GH115" s="50"/>
      <c r="GI115" s="50"/>
      <c r="GJ115" s="50"/>
      <c r="GK115" s="50"/>
      <c r="GL115" s="50"/>
      <c r="GM115" s="50"/>
      <c r="GN115" s="50"/>
      <c r="GO115" s="50"/>
      <c r="GP115" s="50"/>
      <c r="GQ115" s="50"/>
      <c r="GR115" s="50"/>
      <c r="GS115" s="50"/>
      <c r="GT115" s="50"/>
      <c r="GU115" s="50"/>
      <c r="GV115" s="50"/>
      <c r="GW115" s="50"/>
      <c r="GX115" s="50"/>
      <c r="GY115" s="50"/>
      <c r="GZ115" s="50"/>
      <c r="HA115" s="50"/>
      <c r="HB115" s="50"/>
      <c r="HC115" s="50"/>
      <c r="HD115" s="50"/>
      <c r="HE115" s="50"/>
      <c r="HF115" s="50"/>
      <c r="HG115" s="50"/>
      <c r="HH115" s="50"/>
      <c r="HI115" s="50"/>
      <c r="HJ115" s="50"/>
      <c r="HK115" s="50"/>
      <c r="HL115" s="50"/>
      <c r="HM115" s="50"/>
      <c r="HN115" s="50"/>
      <c r="HO115" s="50"/>
      <c r="HP115" s="50"/>
      <c r="HQ115" s="50"/>
      <c r="HR115" s="50"/>
      <c r="HS115" s="50"/>
      <c r="HT115" s="50"/>
      <c r="HU115" s="50"/>
      <c r="HV115" s="50"/>
      <c r="HW115" s="50"/>
      <c r="HX115" s="50"/>
      <c r="HY115" s="50"/>
      <c r="HZ115" s="50"/>
      <c r="IA115" s="50"/>
      <c r="IB115" s="50"/>
      <c r="IC115" s="50"/>
      <c r="ID115" s="50"/>
      <c r="IE115" s="50"/>
      <c r="IF115" s="50"/>
      <c r="IG115" s="50"/>
      <c r="IH115" s="50"/>
      <c r="II115" s="50"/>
      <c r="IJ115" s="50"/>
      <c r="IK115" s="50"/>
      <c r="IL115" s="50"/>
      <c r="IM115" s="50"/>
      <c r="IN115" s="50"/>
      <c r="IO115" s="50"/>
      <c r="IP115" s="50"/>
      <c r="IQ115" s="50"/>
      <c r="IR115" s="50"/>
      <c r="IS115" s="50"/>
      <c r="IT115" s="50"/>
      <c r="IU115" s="50"/>
      <c r="IV115" s="50"/>
      <c r="IW115" s="50"/>
      <c r="IX115" s="50"/>
      <c r="IY115" s="50"/>
      <c r="IZ115" s="50"/>
      <c r="JA115" s="50"/>
      <c r="JB115" s="50"/>
      <c r="JC115" s="50"/>
      <c r="JD115" s="50"/>
      <c r="JE115" s="50"/>
      <c r="JF115" s="50"/>
      <c r="JG115" s="50"/>
      <c r="JH115" s="50"/>
      <c r="JI115" s="50"/>
      <c r="JJ115" s="50"/>
      <c r="JK115" s="50"/>
      <c r="JL115" s="50"/>
      <c r="JM115" s="50"/>
      <c r="JN115" s="50"/>
      <c r="JO115" s="50"/>
      <c r="JP115" s="50"/>
      <c r="JQ115" s="50"/>
      <c r="JR115" s="50"/>
      <c r="JS115" s="50"/>
      <c r="JT115" s="50"/>
      <c r="JU115" s="50"/>
      <c r="JV115" s="50"/>
      <c r="JW115" s="50"/>
      <c r="JX115" s="50"/>
      <c r="JY115" s="50"/>
      <c r="JZ115" s="50"/>
      <c r="KA115" s="50"/>
      <c r="KB115" s="50"/>
      <c r="KC115" s="50"/>
      <c r="KD115" s="50"/>
      <c r="KE115" s="50"/>
      <c r="KF115" s="50"/>
      <c r="KG115" s="50"/>
      <c r="KH115" s="50"/>
      <c r="KI115" s="50"/>
      <c r="KJ115" s="50"/>
      <c r="KK115" s="50"/>
      <c r="KL115" s="50"/>
      <c r="KM115" s="50"/>
      <c r="KN115" s="50"/>
      <c r="KO115" s="50"/>
      <c r="KP115" s="50"/>
      <c r="KQ115" s="50"/>
      <c r="KR115" s="50"/>
      <c r="KS115" s="50"/>
      <c r="KT115" s="50"/>
      <c r="KU115" s="50"/>
      <c r="KV115" s="50"/>
      <c r="KW115" s="50"/>
      <c r="KX115" s="50"/>
      <c r="KY115" s="50"/>
      <c r="KZ115" s="50"/>
      <c r="LA115" s="50"/>
      <c r="LB115" s="50"/>
      <c r="LC115" s="50"/>
      <c r="LD115" s="50"/>
      <c r="LE115" s="50"/>
      <c r="LF115" s="50"/>
      <c r="LG115" s="50"/>
      <c r="LH115" s="50"/>
      <c r="LI115" s="50"/>
      <c r="LJ115" s="50"/>
      <c r="LK115" s="50"/>
      <c r="LL115" s="50"/>
      <c r="LM115" s="50"/>
      <c r="LN115" s="50"/>
      <c r="LO115" s="50"/>
      <c r="LP115" s="50"/>
      <c r="LQ115" s="50"/>
      <c r="LR115" s="50"/>
      <c r="LS115" s="50"/>
      <c r="LT115" s="50"/>
      <c r="LU115" s="50"/>
      <c r="LV115" s="50"/>
      <c r="LW115" s="50"/>
      <c r="LX115" s="50"/>
      <c r="LY115" s="50"/>
      <c r="LZ115" s="50"/>
      <c r="MA115" s="50"/>
      <c r="MB115" s="50"/>
      <c r="MC115" s="50"/>
      <c r="MD115" s="50"/>
      <c r="ME115" s="50"/>
      <c r="MF115" s="50"/>
      <c r="MG115" s="50"/>
      <c r="MH115" s="50"/>
      <c r="MI115" s="50"/>
      <c r="MJ115" s="50"/>
      <c r="MK115" s="50"/>
      <c r="ML115" s="50"/>
      <c r="MM115" s="50"/>
      <c r="MN115" s="50"/>
      <c r="MO115" s="50"/>
      <c r="MP115" s="50"/>
      <c r="MQ115" s="50"/>
      <c r="MR115" s="50"/>
      <c r="MS115" s="50"/>
      <c r="MT115" s="50"/>
      <c r="MU115" s="50"/>
      <c r="MV115" s="50"/>
      <c r="MW115" s="50"/>
      <c r="MX115" s="50"/>
      <c r="MY115" s="50"/>
      <c r="MZ115" s="50"/>
      <c r="NA115" s="50"/>
      <c r="NB115" s="50"/>
      <c r="NC115" s="50"/>
      <c r="ND115" s="50"/>
      <c r="NE115" s="50"/>
      <c r="NF115" s="50"/>
      <c r="NG115" s="50"/>
      <c r="NH115" s="50"/>
      <c r="NI115" s="50"/>
      <c r="NJ115" s="50"/>
      <c r="NK115" s="50"/>
      <c r="NL115" s="50"/>
      <c r="NM115" s="50"/>
      <c r="NN115" s="50"/>
      <c r="NO115" s="50"/>
      <c r="NP115" s="50"/>
      <c r="NQ115" s="50"/>
      <c r="NR115" s="50"/>
      <c r="NS115" s="50"/>
      <c r="NT115" s="50"/>
      <c r="NU115" s="50"/>
      <c r="NV115" s="50"/>
      <c r="NW115" s="50"/>
      <c r="NX115" s="50"/>
      <c r="NY115" s="50"/>
      <c r="NZ115" s="50"/>
      <c r="OA115" s="50"/>
      <c r="OB115" s="50"/>
      <c r="OC115" s="50"/>
      <c r="OD115" s="50"/>
      <c r="OE115" s="50"/>
      <c r="OF115" s="50"/>
      <c r="OG115" s="50"/>
      <c r="OH115" s="50"/>
      <c r="OI115" s="50"/>
      <c r="OJ115" s="50"/>
      <c r="OK115" s="50"/>
      <c r="OL115" s="50"/>
      <c r="OM115" s="50"/>
      <c r="ON115" s="50"/>
      <c r="OO115" s="50"/>
      <c r="OP115" s="50"/>
      <c r="OQ115" s="50"/>
      <c r="OR115" s="50"/>
      <c r="OS115" s="50"/>
      <c r="OT115" s="50"/>
      <c r="OU115" s="50"/>
      <c r="OV115" s="50"/>
      <c r="OW115" s="50"/>
      <c r="OX115" s="50"/>
      <c r="OY115" s="50"/>
      <c r="OZ115" s="50"/>
      <c r="PA115" s="50"/>
      <c r="PB115" s="50"/>
      <c r="PC115" s="50"/>
      <c r="PD115" s="50"/>
      <c r="PE115" s="50"/>
      <c r="PF115" s="50"/>
      <c r="PG115" s="50"/>
      <c r="PH115" s="50"/>
      <c r="PI115" s="50"/>
      <c r="PJ115" s="50"/>
      <c r="PK115" s="50"/>
      <c r="PL115" s="50"/>
      <c r="PM115" s="50"/>
      <c r="PN115" s="50"/>
      <c r="PO115" s="50"/>
      <c r="PP115" s="50"/>
      <c r="PQ115" s="50"/>
      <c r="PR115" s="50"/>
      <c r="PS115" s="50"/>
      <c r="PT115" s="50"/>
      <c r="PU115" s="50"/>
      <c r="PV115" s="50"/>
      <c r="PW115" s="50"/>
      <c r="PX115" s="50"/>
      <c r="PY115" s="50"/>
      <c r="PZ115" s="50"/>
      <c r="QA115" s="50"/>
      <c r="QB115" s="50"/>
      <c r="QC115" s="50"/>
      <c r="QD115" s="50"/>
      <c r="QE115" s="50"/>
      <c r="QF115" s="50"/>
      <c r="QG115" s="50"/>
      <c r="QH115" s="50"/>
      <c r="QI115" s="50"/>
      <c r="QJ115" s="50"/>
      <c r="QK115" s="50"/>
      <c r="QL115" s="50"/>
      <c r="QM115" s="50"/>
      <c r="QN115" s="50"/>
      <c r="QO115" s="50"/>
      <c r="QP115" s="50"/>
      <c r="QQ115" s="50"/>
      <c r="QR115" s="50"/>
      <c r="QS115" s="50"/>
      <c r="QT115" s="50"/>
      <c r="QU115" s="50"/>
      <c r="QV115" s="50"/>
      <c r="QW115" s="50"/>
      <c r="QX115" s="50"/>
      <c r="QY115" s="50"/>
      <c r="QZ115" s="50"/>
      <c r="RA115" s="50"/>
      <c r="RB115" s="50"/>
      <c r="RC115" s="50"/>
      <c r="RD115" s="50"/>
      <c r="RE115" s="50"/>
      <c r="RF115" s="50"/>
      <c r="RG115" s="50"/>
      <c r="RH115" s="50"/>
      <c r="RI115" s="50"/>
      <c r="RJ115" s="50"/>
      <c r="RK115" s="50"/>
      <c r="RL115" s="50"/>
      <c r="RM115" s="50"/>
      <c r="RN115" s="50"/>
      <c r="RO115" s="50"/>
      <c r="RP115" s="50"/>
      <c r="RQ115" s="50"/>
      <c r="RR115" s="50"/>
      <c r="RS115" s="50"/>
      <c r="RT115" s="50"/>
      <c r="RU115" s="50"/>
      <c r="RV115" s="50"/>
      <c r="RW115" s="50"/>
      <c r="RX115" s="50"/>
      <c r="RY115" s="50"/>
      <c r="RZ115" s="50"/>
      <c r="SA115" s="50"/>
      <c r="SB115" s="50"/>
      <c r="SC115" s="50"/>
      <c r="SD115" s="50"/>
      <c r="SE115" s="50"/>
      <c r="SF115" s="50"/>
      <c r="SG115" s="50"/>
      <c r="SH115" s="50"/>
      <c r="SI115" s="50"/>
      <c r="SJ115" s="50"/>
      <c r="SK115" s="50"/>
      <c r="SL115" s="50"/>
      <c r="SM115" s="50"/>
      <c r="SN115" s="50"/>
      <c r="SO115" s="50"/>
      <c r="SP115" s="50"/>
      <c r="SQ115" s="50"/>
      <c r="SR115" s="50"/>
      <c r="SS115" s="50"/>
      <c r="ST115" s="50"/>
      <c r="SU115" s="50"/>
      <c r="SV115" s="50"/>
      <c r="SW115" s="50"/>
      <c r="SX115" s="50"/>
      <c r="SY115" s="50"/>
      <c r="SZ115" s="50"/>
      <c r="TA115" s="50"/>
      <c r="TB115" s="50"/>
      <c r="TC115" s="50"/>
      <c r="TD115" s="50"/>
      <c r="TE115" s="50"/>
      <c r="TF115" s="50"/>
      <c r="TG115" s="50"/>
      <c r="TH115" s="50"/>
      <c r="TI115" s="50"/>
      <c r="TJ115" s="50"/>
      <c r="TK115" s="50"/>
      <c r="TL115" s="50"/>
      <c r="TM115" s="50"/>
      <c r="TN115" s="50"/>
      <c r="TO115" s="50"/>
      <c r="TP115" s="50"/>
      <c r="TQ115" s="50"/>
      <c r="TR115" s="50"/>
      <c r="TS115" s="50"/>
      <c r="TT115" s="50"/>
      <c r="TU115" s="50"/>
      <c r="TV115" s="50"/>
      <c r="TW115" s="50"/>
      <c r="TX115" s="50"/>
      <c r="TY115" s="50"/>
      <c r="TZ115" s="50"/>
      <c r="UA115" s="50"/>
      <c r="UB115" s="50"/>
      <c r="UC115" s="50"/>
      <c r="UD115" s="50"/>
      <c r="UE115" s="50"/>
      <c r="UF115" s="50"/>
      <c r="UG115" s="50"/>
      <c r="UH115" s="50"/>
      <c r="UI115" s="50"/>
      <c r="UJ115" s="50"/>
      <c r="UK115" s="50"/>
      <c r="UL115" s="50"/>
      <c r="UM115" s="50"/>
      <c r="UN115" s="50"/>
      <c r="UO115" s="50"/>
      <c r="UP115" s="50"/>
      <c r="UQ115" s="50"/>
      <c r="UR115" s="50"/>
      <c r="US115" s="50"/>
      <c r="UT115" s="50"/>
      <c r="UU115" s="50"/>
      <c r="UV115" s="50"/>
      <c r="UW115" s="50"/>
      <c r="UX115" s="50"/>
      <c r="UY115" s="50"/>
      <c r="UZ115" s="50"/>
      <c r="VA115" s="50"/>
      <c r="VB115" s="50"/>
      <c r="VC115" s="50"/>
      <c r="VD115" s="50"/>
      <c r="VE115" s="50"/>
      <c r="VF115" s="50"/>
      <c r="VG115" s="50"/>
      <c r="VH115" s="50"/>
      <c r="VI115" s="50"/>
      <c r="VJ115" s="50"/>
      <c r="VK115" s="50"/>
      <c r="VL115" s="50"/>
      <c r="VM115" s="50"/>
      <c r="VN115" s="50"/>
      <c r="VO115" s="50"/>
      <c r="VP115" s="50"/>
      <c r="VQ115" s="50"/>
      <c r="VR115" s="50"/>
      <c r="VS115" s="50"/>
      <c r="VT115" s="50"/>
      <c r="VU115" s="50"/>
      <c r="VV115" s="50"/>
      <c r="VW115" s="50"/>
      <c r="VX115" s="50"/>
      <c r="VY115" s="50"/>
      <c r="VZ115" s="50"/>
      <c r="WA115" s="50"/>
      <c r="WB115" s="50"/>
      <c r="WC115" s="50"/>
      <c r="WD115" s="50"/>
      <c r="WE115" s="50"/>
      <c r="WF115" s="50"/>
      <c r="WG115" s="50"/>
      <c r="WH115" s="50"/>
      <c r="WI115" s="50"/>
      <c r="WJ115" s="50"/>
      <c r="WK115" s="50"/>
      <c r="WL115" s="50"/>
      <c r="WM115" s="50"/>
      <c r="WN115" s="50"/>
      <c r="WO115" s="50"/>
      <c r="WP115" s="50"/>
      <c r="WQ115" s="50"/>
      <c r="WR115" s="50"/>
      <c r="WS115" s="50"/>
      <c r="WT115" s="50"/>
      <c r="WU115" s="50"/>
      <c r="WV115" s="50"/>
      <c r="WW115" s="50"/>
      <c r="WX115" s="50"/>
      <c r="WY115" s="50"/>
      <c r="WZ115" s="50"/>
      <c r="XA115" s="50"/>
      <c r="XB115" s="50"/>
      <c r="XC115" s="50"/>
      <c r="XD115" s="50"/>
      <c r="XE115" s="50"/>
      <c r="XF115" s="50"/>
      <c r="XG115" s="50"/>
      <c r="XH115" s="50"/>
      <c r="XI115" s="50"/>
      <c r="XJ115" s="50"/>
      <c r="XK115" s="50"/>
      <c r="XL115" s="50"/>
      <c r="XM115" s="50"/>
      <c r="XN115" s="50"/>
      <c r="XO115" s="50"/>
      <c r="XP115" s="50"/>
      <c r="XQ115" s="50"/>
      <c r="XR115" s="50"/>
      <c r="XS115" s="50"/>
      <c r="XT115" s="50"/>
      <c r="XU115" s="50"/>
      <c r="XV115" s="50"/>
      <c r="XW115" s="50"/>
      <c r="XX115" s="50"/>
      <c r="XY115" s="50"/>
      <c r="XZ115" s="50"/>
      <c r="YA115" s="50"/>
      <c r="YB115" s="50"/>
      <c r="YC115" s="50"/>
      <c r="YD115" s="50"/>
      <c r="YE115" s="50"/>
      <c r="YF115" s="50"/>
      <c r="YG115" s="50"/>
      <c r="YH115" s="50"/>
      <c r="YI115" s="50"/>
      <c r="YJ115" s="50"/>
      <c r="YK115" s="50"/>
      <c r="YL115" s="50"/>
      <c r="YM115" s="50"/>
      <c r="YN115" s="50"/>
      <c r="YO115" s="50"/>
      <c r="YP115" s="50"/>
      <c r="YQ115" s="50"/>
      <c r="YR115" s="50"/>
      <c r="YS115" s="50"/>
      <c r="YT115" s="50"/>
      <c r="YU115" s="50"/>
      <c r="YV115" s="50"/>
      <c r="YW115" s="50"/>
      <c r="YX115" s="50"/>
      <c r="YY115" s="50"/>
      <c r="YZ115" s="50"/>
      <c r="ZA115" s="50"/>
      <c r="ZB115" s="50"/>
      <c r="ZC115" s="50"/>
      <c r="ZD115" s="50"/>
      <c r="ZE115" s="50"/>
      <c r="ZF115" s="50"/>
      <c r="ZG115" s="50"/>
      <c r="ZH115" s="50"/>
      <c r="ZI115" s="50"/>
      <c r="ZJ115" s="50"/>
      <c r="ZK115" s="50"/>
      <c r="ZL115" s="50"/>
      <c r="ZM115" s="50"/>
      <c r="ZN115" s="50"/>
      <c r="ZO115" s="50"/>
      <c r="ZP115" s="50"/>
      <c r="ZQ115" s="50"/>
      <c r="ZR115" s="50"/>
      <c r="ZS115" s="50"/>
      <c r="ZT115" s="50"/>
      <c r="ZU115" s="50"/>
      <c r="ZV115" s="50"/>
      <c r="ZW115" s="50"/>
      <c r="ZX115" s="50"/>
      <c r="ZY115" s="50"/>
      <c r="ZZ115" s="50"/>
      <c r="AAA115" s="50"/>
      <c r="AAB115" s="50"/>
      <c r="AAC115" s="50"/>
      <c r="AAD115" s="50"/>
      <c r="AAE115" s="50"/>
      <c r="AAF115" s="50"/>
      <c r="AAG115" s="50"/>
      <c r="AAH115" s="50"/>
      <c r="AAI115" s="50"/>
      <c r="AAJ115" s="50"/>
      <c r="AAK115" s="50"/>
      <c r="AAL115" s="50"/>
      <c r="AAM115" s="50"/>
      <c r="AAN115" s="50"/>
      <c r="AAO115" s="50"/>
      <c r="AAP115" s="50"/>
      <c r="AAQ115" s="50"/>
      <c r="AAR115" s="50"/>
      <c r="AAS115" s="50"/>
      <c r="AAT115" s="50"/>
      <c r="AAU115" s="50"/>
      <c r="AAV115" s="50"/>
      <c r="AAW115" s="50"/>
      <c r="AAX115" s="50"/>
      <c r="AAY115" s="50"/>
      <c r="AAZ115" s="50"/>
      <c r="ABA115" s="50"/>
      <c r="ABB115" s="50"/>
      <c r="ABC115" s="50"/>
      <c r="ABD115" s="50"/>
      <c r="ABE115" s="50"/>
      <c r="ABF115" s="50"/>
      <c r="ABG115" s="50"/>
      <c r="ABH115" s="50"/>
      <c r="ABI115" s="50"/>
      <c r="ABJ115" s="50"/>
      <c r="ABK115" s="50"/>
      <c r="ABL115" s="50"/>
      <c r="ABM115" s="50"/>
      <c r="ABN115" s="50"/>
      <c r="ABO115" s="50"/>
      <c r="ABP115" s="50"/>
      <c r="ABQ115" s="50"/>
      <c r="ABR115" s="50"/>
      <c r="ABS115" s="50"/>
      <c r="ABT115" s="50"/>
      <c r="ABU115" s="50"/>
      <c r="ABV115" s="50"/>
      <c r="ABW115" s="50"/>
      <c r="ABX115" s="50"/>
      <c r="ABY115" s="50"/>
      <c r="ABZ115" s="50"/>
      <c r="ACA115" s="50"/>
      <c r="ACB115" s="50"/>
      <c r="ACC115" s="50"/>
      <c r="ACD115" s="50"/>
      <c r="ACE115" s="50"/>
      <c r="ACF115" s="50"/>
      <c r="ACG115" s="50"/>
      <c r="ACH115" s="50"/>
      <c r="ACI115" s="50"/>
      <c r="ACJ115" s="50"/>
      <c r="ACK115" s="50"/>
      <c r="ACL115" s="50"/>
      <c r="ACM115" s="50"/>
      <c r="ACN115" s="50"/>
      <c r="ACO115" s="50"/>
      <c r="ACP115" s="50"/>
      <c r="ACQ115" s="50"/>
      <c r="ACR115" s="50"/>
      <c r="ACS115" s="50"/>
      <c r="ACT115" s="50"/>
      <c r="ACU115" s="50"/>
      <c r="ACV115" s="50"/>
      <c r="ACW115" s="50"/>
      <c r="ACX115" s="50"/>
      <c r="ACY115" s="50"/>
      <c r="ACZ115" s="50"/>
      <c r="ADA115" s="50"/>
      <c r="ADB115" s="50"/>
      <c r="ADC115" s="50"/>
      <c r="ADD115" s="50"/>
      <c r="ADE115" s="50"/>
      <c r="ADF115" s="50"/>
      <c r="ADG115" s="50"/>
      <c r="ADH115" s="50"/>
      <c r="ADI115" s="50"/>
      <c r="ADJ115" s="50"/>
      <c r="ADK115" s="50"/>
      <c r="ADL115" s="50"/>
      <c r="ADM115" s="50"/>
      <c r="ADN115" s="50"/>
      <c r="ADO115" s="50"/>
      <c r="ADP115" s="50"/>
      <c r="ADQ115" s="50"/>
      <c r="ADR115" s="50"/>
      <c r="ADS115" s="50"/>
      <c r="ADT115" s="50"/>
      <c r="ADU115" s="50"/>
      <c r="ADV115" s="50"/>
      <c r="ADW115" s="50"/>
      <c r="ADX115" s="50"/>
      <c r="ADY115" s="50"/>
      <c r="ADZ115" s="50"/>
      <c r="AEA115" s="50"/>
      <c r="AEB115" s="50"/>
      <c r="AEC115" s="50"/>
      <c r="AED115" s="50"/>
      <c r="AEE115" s="50"/>
      <c r="AEF115" s="50"/>
      <c r="AEG115" s="50"/>
      <c r="AEH115" s="50"/>
      <c r="AEI115" s="50"/>
      <c r="AEJ115" s="50"/>
      <c r="AEK115" s="50"/>
      <c r="AEL115" s="50"/>
      <c r="AEM115" s="50"/>
      <c r="AEN115" s="50"/>
      <c r="AEO115" s="50"/>
      <c r="AEP115" s="50"/>
      <c r="AEQ115" s="50"/>
      <c r="AER115" s="50"/>
      <c r="AES115" s="50"/>
      <c r="AET115" s="50"/>
      <c r="AEU115" s="50"/>
      <c r="AEV115" s="50"/>
      <c r="AEW115" s="50"/>
      <c r="AEX115" s="50"/>
      <c r="AEY115" s="50"/>
      <c r="AEZ115" s="50"/>
      <c r="AFA115" s="50"/>
      <c r="AFB115" s="50"/>
      <c r="AFC115" s="50"/>
      <c r="AFD115" s="50"/>
      <c r="AFE115" s="50"/>
      <c r="AFF115" s="50"/>
      <c r="AFG115" s="50"/>
      <c r="AFH115" s="50"/>
      <c r="AFI115" s="50"/>
      <c r="AFJ115" s="50"/>
      <c r="AFK115" s="50"/>
      <c r="AFL115" s="50"/>
      <c r="AFM115" s="50"/>
      <c r="AFN115" s="50"/>
      <c r="AFO115" s="50"/>
      <c r="AFP115" s="50"/>
      <c r="AFQ115" s="50"/>
      <c r="AFR115" s="50"/>
      <c r="AFS115" s="50"/>
      <c r="AFT115" s="50"/>
      <c r="AFU115" s="50"/>
      <c r="AFV115" s="50"/>
      <c r="AFW115" s="50"/>
      <c r="AFX115" s="50"/>
      <c r="AFY115" s="50"/>
      <c r="AFZ115" s="50"/>
      <c r="AGA115" s="50"/>
      <c r="AGB115" s="50"/>
      <c r="AGC115" s="50"/>
      <c r="AGD115" s="50"/>
      <c r="AGE115" s="50"/>
      <c r="AGF115" s="50"/>
      <c r="AGG115" s="50"/>
      <c r="AGH115" s="50"/>
      <c r="AGI115" s="50"/>
      <c r="AGJ115" s="50"/>
      <c r="AGK115" s="50"/>
      <c r="AGL115" s="50"/>
      <c r="AGM115" s="50"/>
      <c r="AGN115" s="50"/>
      <c r="AGO115" s="50"/>
      <c r="AGP115" s="50"/>
      <c r="AGQ115" s="50"/>
      <c r="AGR115" s="50"/>
      <c r="AGS115" s="50"/>
      <c r="AGT115" s="50"/>
      <c r="AGU115" s="50"/>
      <c r="AGV115" s="50"/>
      <c r="AGW115" s="50"/>
      <c r="AGX115" s="50"/>
      <c r="AGY115" s="50"/>
      <c r="AGZ115" s="50"/>
      <c r="AHA115" s="50"/>
      <c r="AHB115" s="50"/>
      <c r="AHC115" s="50"/>
      <c r="AHD115" s="50"/>
      <c r="AHE115" s="50"/>
      <c r="AHF115" s="50"/>
      <c r="AHG115" s="50"/>
      <c r="AHH115" s="50"/>
      <c r="AHI115" s="50"/>
      <c r="AHJ115" s="50"/>
      <c r="AHK115" s="50"/>
      <c r="AHL115" s="50"/>
      <c r="AHM115" s="50"/>
      <c r="AHN115" s="50"/>
      <c r="AHO115" s="50"/>
      <c r="AHP115" s="50"/>
      <c r="AHQ115" s="50"/>
      <c r="AHR115" s="50"/>
      <c r="AHS115" s="50"/>
      <c r="AHT115" s="50"/>
      <c r="AHU115" s="50"/>
      <c r="AHV115" s="50"/>
      <c r="AHW115" s="50"/>
      <c r="AHX115" s="50"/>
      <c r="AHY115" s="50"/>
      <c r="AHZ115" s="50"/>
      <c r="AIA115" s="50"/>
      <c r="AIB115" s="50"/>
      <c r="AIC115" s="50"/>
      <c r="AID115" s="50"/>
      <c r="AIE115" s="50"/>
      <c r="AIF115" s="50"/>
      <c r="AIG115" s="50"/>
      <c r="AIH115" s="50"/>
      <c r="AII115" s="50"/>
      <c r="AIJ115" s="50"/>
      <c r="AIK115" s="50"/>
      <c r="AIL115" s="50"/>
      <c r="AIM115" s="50"/>
      <c r="AIN115" s="50"/>
      <c r="AIO115" s="50"/>
      <c r="AIP115" s="50"/>
      <c r="AIQ115" s="50"/>
      <c r="AIR115" s="50"/>
      <c r="AIS115" s="50"/>
      <c r="AIT115" s="50"/>
      <c r="AIU115" s="50"/>
      <c r="AIV115" s="50"/>
      <c r="AIW115" s="50"/>
      <c r="AIX115" s="50"/>
      <c r="AIY115" s="50"/>
      <c r="AIZ115" s="50"/>
      <c r="AJA115" s="50"/>
      <c r="AJB115" s="50"/>
      <c r="AJC115" s="50"/>
      <c r="AJD115" s="50"/>
      <c r="AJE115" s="50"/>
      <c r="AJF115" s="50"/>
      <c r="AJG115" s="50"/>
      <c r="AJH115" s="50"/>
      <c r="AJI115" s="50"/>
      <c r="AJJ115" s="50"/>
      <c r="AJK115" s="50"/>
      <c r="AJL115" s="50"/>
      <c r="AJM115" s="50"/>
      <c r="AJN115" s="50"/>
      <c r="AJO115" s="50"/>
      <c r="AJP115" s="50"/>
      <c r="AJQ115" s="50"/>
      <c r="AJR115" s="50"/>
      <c r="AJS115" s="50"/>
      <c r="AJT115" s="50"/>
      <c r="AJU115" s="50"/>
      <c r="AJV115" s="50"/>
      <c r="AJW115" s="50"/>
      <c r="AJX115" s="50"/>
      <c r="AJY115" s="50"/>
      <c r="AJZ115" s="50"/>
      <c r="AKA115" s="50"/>
      <c r="AKB115" s="50"/>
      <c r="AKC115" s="50"/>
      <c r="AKD115" s="50"/>
      <c r="AKE115" s="50"/>
      <c r="AKF115" s="50"/>
      <c r="AKG115" s="50"/>
      <c r="AKH115" s="50"/>
      <c r="AKI115" s="50"/>
      <c r="AKJ115" s="50"/>
      <c r="AKK115" s="50"/>
      <c r="AKL115" s="50"/>
      <c r="AKM115" s="50"/>
      <c r="AKN115" s="50"/>
      <c r="AKO115" s="50"/>
      <c r="AKP115" s="50"/>
      <c r="AKQ115" s="50"/>
      <c r="AKR115" s="50"/>
      <c r="AKS115" s="50"/>
      <c r="AKT115" s="50"/>
      <c r="AKU115" s="50"/>
      <c r="AKV115" s="50"/>
      <c r="AKW115" s="50"/>
      <c r="AKX115" s="50"/>
      <c r="AKY115" s="50"/>
      <c r="AKZ115" s="50"/>
      <c r="ALA115" s="50"/>
      <c r="ALB115" s="50"/>
      <c r="ALC115" s="50"/>
      <c r="ALD115" s="50"/>
      <c r="ALE115" s="50"/>
      <c r="ALF115" s="50"/>
      <c r="ALG115" s="50"/>
      <c r="ALH115" s="50"/>
      <c r="ALI115" s="50"/>
      <c r="ALJ115" s="50"/>
      <c r="ALK115" s="50"/>
      <c r="ALL115" s="50"/>
      <c r="ALM115" s="50"/>
      <c r="ALN115" s="50"/>
      <c r="ALO115" s="50"/>
      <c r="ALP115" s="50"/>
      <c r="ALQ115" s="50"/>
      <c r="ALR115" s="50"/>
      <c r="ALS115" s="50"/>
      <c r="ALT115" s="50"/>
      <c r="ALU115" s="50"/>
      <c r="ALV115" s="50"/>
      <c r="ALW115" s="50"/>
      <c r="ALX115" s="50"/>
      <c r="ALY115" s="50"/>
      <c r="ALZ115" s="50"/>
      <c r="AMA115" s="50"/>
      <c r="AMB115" s="50"/>
      <c r="AMC115" s="50"/>
      <c r="AMD115" s="50"/>
      <c r="AME115" s="50"/>
      <c r="AMF115" s="50"/>
      <c r="AMG115" s="50"/>
      <c r="AMH115" s="50"/>
      <c r="AMI115" s="50"/>
      <c r="AMJ115" s="50"/>
      <c r="AMK115" s="50"/>
      <c r="AML115" s="50"/>
      <c r="AMM115" s="50"/>
      <c r="AMN115" s="50"/>
      <c r="AMO115" s="50"/>
      <c r="AMP115" s="50"/>
      <c r="AMQ115" s="50"/>
      <c r="AMR115" s="50"/>
      <c r="AMS115" s="50"/>
      <c r="AMT115" s="50"/>
      <c r="AMU115" s="50"/>
      <c r="AMV115" s="50"/>
      <c r="AMW115" s="50"/>
      <c r="AMX115" s="50"/>
      <c r="AMY115" s="50"/>
      <c r="AMZ115" s="50"/>
      <c r="ANA115" s="50"/>
      <c r="ANB115" s="50"/>
      <c r="ANC115" s="50"/>
      <c r="AND115" s="50"/>
      <c r="ANE115" s="50"/>
      <c r="ANF115" s="50"/>
      <c r="ANG115" s="50"/>
      <c r="ANH115" s="50"/>
      <c r="ANI115" s="50"/>
      <c r="ANJ115" s="50"/>
      <c r="ANK115" s="50"/>
      <c r="ANL115" s="50"/>
      <c r="ANM115" s="50"/>
      <c r="ANN115" s="50"/>
      <c r="ANO115" s="50"/>
      <c r="ANP115" s="50"/>
      <c r="ANQ115" s="50"/>
      <c r="ANR115" s="50"/>
      <c r="ANS115" s="50"/>
      <c r="ANT115" s="50"/>
      <c r="ANU115" s="50"/>
      <c r="ANV115" s="50"/>
      <c r="ANW115" s="50"/>
      <c r="ANX115" s="50"/>
      <c r="ANY115" s="50"/>
      <c r="ANZ115" s="50"/>
      <c r="AOA115" s="50"/>
      <c r="AOB115" s="50"/>
      <c r="AOC115" s="50"/>
      <c r="AOD115" s="50"/>
      <c r="AOE115" s="50"/>
      <c r="AOF115" s="50"/>
      <c r="AOG115" s="50"/>
      <c r="AOH115" s="50"/>
      <c r="AOI115" s="50"/>
      <c r="AOJ115" s="50"/>
      <c r="AOK115" s="50"/>
      <c r="AOL115" s="50"/>
      <c r="AOM115" s="50"/>
      <c r="AON115" s="50"/>
      <c r="AOO115" s="50"/>
      <c r="AOP115" s="50"/>
      <c r="AOQ115" s="50"/>
      <c r="AOR115" s="50"/>
      <c r="AOS115" s="50"/>
      <c r="AOT115" s="50"/>
      <c r="AOU115" s="50"/>
      <c r="AOV115" s="50"/>
      <c r="AOW115" s="50"/>
      <c r="AOX115" s="50"/>
      <c r="AOY115" s="50"/>
      <c r="AOZ115" s="50"/>
      <c r="APA115" s="50"/>
      <c r="APB115" s="50"/>
      <c r="APC115" s="50"/>
      <c r="APD115" s="50"/>
      <c r="APE115" s="50"/>
      <c r="APF115" s="50"/>
      <c r="APG115" s="50"/>
      <c r="APH115" s="50"/>
      <c r="API115" s="50"/>
      <c r="APJ115" s="50"/>
      <c r="APK115" s="50"/>
      <c r="APL115" s="50"/>
      <c r="APM115" s="50"/>
      <c r="APN115" s="50"/>
      <c r="APO115" s="50"/>
      <c r="APP115" s="50"/>
      <c r="APQ115" s="50"/>
      <c r="APR115" s="50"/>
      <c r="APS115" s="50"/>
      <c r="APT115" s="50"/>
      <c r="APU115" s="50"/>
      <c r="APV115" s="50"/>
      <c r="APW115" s="50"/>
      <c r="APX115" s="50"/>
      <c r="APY115" s="50"/>
      <c r="APZ115" s="50"/>
      <c r="AQA115" s="50"/>
      <c r="AQB115" s="50"/>
      <c r="AQC115" s="50"/>
      <c r="AQD115" s="50"/>
      <c r="AQE115" s="50"/>
      <c r="AQF115" s="50"/>
      <c r="AQG115" s="50"/>
      <c r="AQH115" s="50"/>
      <c r="AQI115" s="50"/>
      <c r="AQJ115" s="50"/>
      <c r="AQK115" s="50"/>
      <c r="AQL115" s="50"/>
      <c r="AQM115" s="50"/>
      <c r="AQN115" s="50"/>
      <c r="AQO115" s="50"/>
      <c r="AQP115" s="50"/>
      <c r="AQQ115" s="50"/>
      <c r="AQR115" s="50"/>
      <c r="AQS115" s="50"/>
      <c r="AQT115" s="50"/>
      <c r="AQU115" s="50"/>
      <c r="AQV115" s="50"/>
      <c r="AQW115" s="50"/>
      <c r="AQX115" s="50"/>
      <c r="AQY115" s="50"/>
      <c r="AQZ115" s="50"/>
      <c r="ARA115" s="50"/>
      <c r="ARB115" s="50"/>
      <c r="ARC115" s="50"/>
      <c r="ARD115" s="50"/>
      <c r="ARE115" s="50"/>
      <c r="ARF115" s="50"/>
      <c r="ARG115" s="50"/>
      <c r="ARH115" s="50"/>
      <c r="ARI115" s="50"/>
      <c r="ARJ115" s="50"/>
      <c r="ARK115" s="50"/>
      <c r="ARL115" s="50"/>
      <c r="ARM115" s="50"/>
      <c r="ARN115" s="50"/>
      <c r="ARO115" s="50"/>
      <c r="ARP115" s="50"/>
      <c r="ARQ115" s="50"/>
      <c r="ARR115" s="50"/>
      <c r="ARS115" s="50"/>
      <c r="ART115" s="50"/>
      <c r="ARU115" s="50"/>
      <c r="ARV115" s="50"/>
      <c r="ARW115" s="50"/>
      <c r="ARX115" s="50"/>
      <c r="ARY115" s="50"/>
      <c r="ARZ115" s="50"/>
      <c r="ASA115" s="50"/>
      <c r="ASB115" s="50"/>
      <c r="ASC115" s="50"/>
      <c r="ASD115" s="50"/>
      <c r="ASE115" s="50"/>
      <c r="ASF115" s="50"/>
      <c r="ASG115" s="50"/>
      <c r="ASH115" s="50"/>
      <c r="ASI115" s="50"/>
      <c r="ASJ115" s="50"/>
      <c r="ASK115" s="50"/>
      <c r="ASL115" s="50"/>
      <c r="ASM115" s="50"/>
      <c r="ASN115" s="50"/>
      <c r="ASO115" s="50"/>
      <c r="ASP115" s="50"/>
      <c r="ASQ115" s="50"/>
      <c r="ASR115" s="50"/>
      <c r="ASS115" s="50"/>
      <c r="AST115" s="50"/>
      <c r="ASU115" s="50"/>
      <c r="ASV115" s="50"/>
      <c r="ASW115" s="50"/>
      <c r="ASX115" s="50"/>
      <c r="ASY115" s="50"/>
      <c r="ASZ115" s="50"/>
      <c r="ATA115" s="50"/>
      <c r="ATB115" s="50"/>
      <c r="ATC115" s="50"/>
      <c r="ATD115" s="50"/>
      <c r="ATE115" s="50"/>
      <c r="ATF115" s="50"/>
      <c r="ATG115" s="50"/>
      <c r="ATH115" s="50"/>
      <c r="ATI115" s="50"/>
      <c r="ATJ115" s="50"/>
      <c r="ATK115" s="50"/>
      <c r="ATL115" s="50"/>
      <c r="ATM115" s="50"/>
      <c r="ATN115" s="50"/>
      <c r="ATO115" s="50"/>
      <c r="ATP115" s="50"/>
      <c r="ATQ115" s="50"/>
      <c r="ATR115" s="50"/>
      <c r="ATS115" s="50"/>
      <c r="ATT115" s="50"/>
      <c r="ATU115" s="50"/>
      <c r="ATV115" s="50"/>
      <c r="ATW115" s="50"/>
      <c r="ATX115" s="50"/>
      <c r="ATY115" s="50"/>
      <c r="ATZ115" s="50"/>
      <c r="AUA115" s="50"/>
      <c r="AUB115" s="50"/>
      <c r="AUC115" s="50"/>
      <c r="AUD115" s="50"/>
      <c r="AUE115" s="50"/>
      <c r="AUF115" s="50"/>
      <c r="AUG115" s="50"/>
      <c r="AUH115" s="50"/>
      <c r="AUI115" s="50"/>
      <c r="AUJ115" s="50"/>
      <c r="AUK115" s="50"/>
      <c r="AUL115" s="50"/>
      <c r="AUM115" s="50"/>
      <c r="AUN115" s="50"/>
      <c r="AUO115" s="50"/>
      <c r="AUP115" s="50"/>
      <c r="AUQ115" s="50"/>
      <c r="AUR115" s="50"/>
      <c r="AUS115" s="50"/>
      <c r="AUT115" s="50"/>
      <c r="AUU115" s="50"/>
      <c r="AUV115" s="50"/>
      <c r="AUW115" s="50"/>
      <c r="AUX115" s="50"/>
      <c r="AUY115" s="50"/>
      <c r="AUZ115" s="50"/>
      <c r="AVA115" s="50"/>
      <c r="AVB115" s="50"/>
      <c r="AVC115" s="50"/>
      <c r="AVD115" s="50"/>
      <c r="AVE115" s="50"/>
      <c r="AVF115" s="50"/>
      <c r="AVG115" s="50"/>
      <c r="AVH115" s="50"/>
      <c r="AVI115" s="50"/>
      <c r="AVJ115" s="50"/>
      <c r="AVK115" s="50"/>
      <c r="AVL115" s="50"/>
      <c r="AVM115" s="50"/>
      <c r="AVN115" s="50"/>
      <c r="AVO115" s="50"/>
      <c r="AVP115" s="50"/>
      <c r="AVQ115" s="50"/>
      <c r="AVR115" s="50"/>
      <c r="AVS115" s="50"/>
      <c r="AVT115" s="50"/>
      <c r="AVU115" s="50"/>
      <c r="AVV115" s="50"/>
      <c r="AVW115" s="50"/>
      <c r="AVX115" s="50"/>
      <c r="AVY115" s="50"/>
      <c r="AVZ115" s="50"/>
      <c r="AWA115" s="50"/>
      <c r="AWB115" s="50"/>
      <c r="AWC115" s="50"/>
      <c r="AWD115" s="50"/>
      <c r="AWE115" s="50"/>
      <c r="AWF115" s="50"/>
      <c r="AWG115" s="50"/>
      <c r="AWH115" s="50"/>
      <c r="AWI115" s="50"/>
      <c r="AWJ115" s="50"/>
      <c r="AWK115" s="50"/>
      <c r="AWL115" s="50"/>
      <c r="AWM115" s="50"/>
      <c r="AWN115" s="50"/>
      <c r="AWO115" s="50"/>
      <c r="AWP115" s="50"/>
      <c r="AWQ115" s="50"/>
      <c r="AWR115" s="50"/>
      <c r="AWS115" s="50"/>
      <c r="AWT115" s="50"/>
      <c r="AWU115" s="50"/>
      <c r="AWV115" s="50"/>
      <c r="AWW115" s="50"/>
      <c r="AWX115" s="50"/>
      <c r="AWY115" s="50"/>
      <c r="AWZ115" s="50"/>
      <c r="AXA115" s="50"/>
      <c r="AXB115" s="50"/>
      <c r="AXC115" s="50"/>
      <c r="AXD115" s="50"/>
      <c r="AXE115" s="50"/>
      <c r="AXF115" s="50"/>
      <c r="AXG115" s="50"/>
      <c r="AXH115" s="50"/>
      <c r="AXI115" s="50"/>
      <c r="AXJ115" s="50"/>
      <c r="AXK115" s="50"/>
      <c r="AXL115" s="50"/>
      <c r="AXM115" s="50"/>
      <c r="AXN115" s="50"/>
      <c r="AXO115" s="50"/>
      <c r="AXP115" s="50"/>
      <c r="AXQ115" s="50"/>
      <c r="AXR115" s="50"/>
      <c r="AXS115" s="50"/>
      <c r="AXT115" s="50"/>
      <c r="AXU115" s="50"/>
      <c r="AXV115" s="50"/>
      <c r="AXW115" s="50"/>
      <c r="AXX115" s="50"/>
      <c r="AXY115" s="50"/>
      <c r="AXZ115" s="50"/>
      <c r="AYA115" s="50"/>
      <c r="AYB115" s="50"/>
      <c r="AYC115" s="50"/>
      <c r="AYD115" s="50"/>
      <c r="AYE115" s="50"/>
      <c r="AYF115" s="50"/>
      <c r="AYG115" s="50"/>
      <c r="AYH115" s="50"/>
      <c r="AYI115" s="50"/>
      <c r="AYJ115" s="50"/>
      <c r="AYK115" s="50"/>
      <c r="AYL115" s="50"/>
      <c r="AYM115" s="50"/>
      <c r="AYN115" s="50"/>
      <c r="AYO115" s="50"/>
      <c r="AYP115" s="50"/>
      <c r="AYQ115" s="50"/>
      <c r="AYR115" s="50"/>
      <c r="AYS115" s="50"/>
      <c r="AYT115" s="50"/>
      <c r="AYU115" s="50"/>
      <c r="AYV115" s="50"/>
      <c r="AYW115" s="50"/>
      <c r="AYX115" s="50"/>
      <c r="AYY115" s="50"/>
      <c r="AYZ115" s="50"/>
      <c r="AZA115" s="50"/>
      <c r="AZB115" s="50"/>
      <c r="AZC115" s="50"/>
      <c r="AZD115" s="50"/>
      <c r="AZE115" s="50"/>
      <c r="AZF115" s="50"/>
      <c r="AZG115" s="50"/>
      <c r="AZH115" s="50"/>
      <c r="AZI115" s="50"/>
      <c r="AZJ115" s="50"/>
      <c r="AZK115" s="50"/>
      <c r="AZL115" s="50"/>
      <c r="AZM115" s="50"/>
      <c r="AZN115" s="50"/>
      <c r="AZO115" s="50"/>
      <c r="AZP115" s="50"/>
      <c r="AZQ115" s="50"/>
      <c r="AZR115" s="50"/>
      <c r="AZS115" s="50"/>
      <c r="AZT115" s="50"/>
      <c r="AZU115" s="50"/>
      <c r="AZV115" s="50"/>
      <c r="AZW115" s="50"/>
      <c r="AZX115" s="50"/>
      <c r="AZY115" s="50"/>
      <c r="AZZ115" s="50"/>
      <c r="BAA115" s="50"/>
      <c r="BAB115" s="50"/>
      <c r="BAC115" s="50"/>
      <c r="BAD115" s="50"/>
      <c r="BAE115" s="50"/>
      <c r="BAF115" s="50"/>
      <c r="BAG115" s="50"/>
      <c r="BAH115" s="50"/>
      <c r="BAI115" s="50"/>
      <c r="BAJ115" s="50"/>
      <c r="BAK115" s="50"/>
      <c r="BAL115" s="50"/>
      <c r="BAM115" s="50"/>
      <c r="BAN115" s="50"/>
      <c r="BAO115" s="50"/>
      <c r="BAP115" s="50"/>
      <c r="BAQ115" s="50"/>
      <c r="BAR115" s="50"/>
      <c r="BAS115" s="50"/>
      <c r="BAT115" s="50"/>
      <c r="BAU115" s="50"/>
      <c r="BAV115" s="50"/>
      <c r="BAW115" s="50"/>
      <c r="BAX115" s="50"/>
      <c r="BAY115" s="50"/>
      <c r="BAZ115" s="50"/>
      <c r="BBA115" s="50"/>
      <c r="BBB115" s="50"/>
      <c r="BBC115" s="50"/>
      <c r="BBD115" s="50"/>
      <c r="BBE115" s="50"/>
      <c r="BBF115" s="50"/>
      <c r="BBG115" s="50"/>
      <c r="BBH115" s="50"/>
      <c r="BBI115" s="50"/>
      <c r="BBJ115" s="50"/>
      <c r="BBK115" s="50"/>
      <c r="BBL115" s="50"/>
      <c r="BBM115" s="50"/>
      <c r="BBN115" s="50"/>
      <c r="BBO115" s="50"/>
      <c r="BBP115" s="50"/>
      <c r="BBQ115" s="50"/>
      <c r="BBR115" s="50"/>
      <c r="BBS115" s="50"/>
      <c r="BBT115" s="50"/>
      <c r="BBU115" s="50"/>
      <c r="BBV115" s="50"/>
      <c r="BBW115" s="50"/>
      <c r="BBX115" s="50"/>
      <c r="BBY115" s="50"/>
      <c r="BBZ115" s="50"/>
      <c r="BCA115" s="50"/>
      <c r="BCB115" s="50"/>
      <c r="BCC115" s="50"/>
      <c r="BCD115" s="50"/>
      <c r="BCE115" s="50"/>
      <c r="BCF115" s="50"/>
      <c r="BCG115" s="50"/>
      <c r="BCH115" s="50"/>
      <c r="BCI115" s="50"/>
      <c r="BCJ115" s="50"/>
      <c r="BCK115" s="50"/>
      <c r="BCL115" s="50"/>
      <c r="BCM115" s="50"/>
      <c r="BCN115" s="50"/>
      <c r="BCO115" s="50"/>
      <c r="BCP115" s="50"/>
      <c r="BCQ115" s="50"/>
      <c r="BCR115" s="50"/>
      <c r="BCS115" s="50"/>
      <c r="BCT115" s="50"/>
      <c r="BCU115" s="50"/>
      <c r="BCV115" s="50"/>
      <c r="BCW115" s="50"/>
      <c r="BCX115" s="50"/>
      <c r="BCY115" s="50"/>
      <c r="BCZ115" s="50"/>
      <c r="BDA115" s="50"/>
      <c r="BDB115" s="50"/>
      <c r="BDC115" s="50"/>
      <c r="BDD115" s="50"/>
      <c r="BDE115" s="50"/>
      <c r="BDF115" s="50"/>
      <c r="BDG115" s="50"/>
      <c r="BDH115" s="50"/>
      <c r="BDI115" s="50"/>
      <c r="BDJ115" s="50"/>
      <c r="BDK115" s="50"/>
      <c r="BDL115" s="50"/>
      <c r="BDM115" s="50"/>
      <c r="BDN115" s="50"/>
      <c r="BDO115" s="50"/>
      <c r="BDP115" s="50"/>
      <c r="BDQ115" s="50"/>
      <c r="BDR115" s="50"/>
      <c r="BDS115" s="50"/>
      <c r="BDT115" s="50"/>
      <c r="BDU115" s="50"/>
      <c r="BDV115" s="50"/>
      <c r="BDW115" s="50"/>
      <c r="BDX115" s="50"/>
      <c r="BDY115" s="50"/>
      <c r="BDZ115" s="50"/>
      <c r="BEA115" s="50"/>
      <c r="BEB115" s="50"/>
      <c r="BEC115" s="50"/>
      <c r="BED115" s="50"/>
      <c r="BEE115" s="50"/>
      <c r="BEF115" s="50"/>
      <c r="BEG115" s="50"/>
      <c r="BEH115" s="50"/>
      <c r="BEI115" s="50"/>
      <c r="BEJ115" s="50"/>
      <c r="BEK115" s="50"/>
      <c r="BEL115" s="50"/>
      <c r="BEM115" s="50"/>
      <c r="BEN115" s="50"/>
      <c r="BEO115" s="50"/>
      <c r="BEP115" s="50"/>
      <c r="BEQ115" s="50"/>
      <c r="BER115" s="50"/>
      <c r="BES115" s="50"/>
      <c r="BET115" s="50"/>
      <c r="BEU115" s="50"/>
      <c r="BEV115" s="50"/>
      <c r="BEW115" s="50"/>
      <c r="BEX115" s="50"/>
      <c r="BEY115" s="50"/>
      <c r="BEZ115" s="50"/>
      <c r="BFA115" s="50"/>
      <c r="BFB115" s="50"/>
      <c r="BFC115" s="50"/>
      <c r="BFD115" s="50"/>
      <c r="BFE115" s="50"/>
      <c r="BFF115" s="50"/>
      <c r="BFG115" s="50"/>
      <c r="BFH115" s="50"/>
      <c r="BFI115" s="50"/>
      <c r="BFJ115" s="50"/>
      <c r="BFK115" s="50"/>
      <c r="BFL115" s="50"/>
      <c r="BFM115" s="50"/>
      <c r="BFN115" s="50"/>
      <c r="BFO115" s="50"/>
      <c r="BFP115" s="50"/>
      <c r="BFQ115" s="50"/>
      <c r="BFR115" s="50"/>
      <c r="BFS115" s="50"/>
      <c r="BFT115" s="50"/>
      <c r="BFU115" s="50"/>
      <c r="BFV115" s="50"/>
      <c r="BFW115" s="50"/>
      <c r="BFX115" s="50"/>
      <c r="BFY115" s="50"/>
      <c r="BFZ115" s="50"/>
      <c r="BGA115" s="50"/>
      <c r="BGB115" s="50"/>
      <c r="BGC115" s="50"/>
      <c r="BGD115" s="50"/>
      <c r="BGE115" s="50"/>
      <c r="BGF115" s="50"/>
      <c r="BGG115" s="50"/>
      <c r="BGH115" s="50"/>
      <c r="BGI115" s="50"/>
      <c r="BGJ115" s="50"/>
      <c r="BGK115" s="50"/>
      <c r="BGL115" s="50"/>
      <c r="BGM115" s="50"/>
      <c r="BGN115" s="50"/>
      <c r="BGO115" s="50"/>
      <c r="BGP115" s="50"/>
      <c r="BGQ115" s="50"/>
      <c r="BGR115" s="50"/>
      <c r="BGS115" s="50"/>
      <c r="BGT115" s="50"/>
      <c r="BGU115" s="50"/>
      <c r="BGV115" s="50"/>
      <c r="BGW115" s="50"/>
      <c r="BGX115" s="50"/>
      <c r="BGY115" s="50"/>
      <c r="BGZ115" s="50"/>
      <c r="BHA115" s="50"/>
      <c r="BHB115" s="50"/>
      <c r="BHC115" s="50"/>
      <c r="BHD115" s="50"/>
      <c r="BHE115" s="50"/>
      <c r="BHF115" s="50"/>
      <c r="BHG115" s="50"/>
      <c r="BHH115" s="50"/>
      <c r="BHI115" s="50"/>
      <c r="BHJ115" s="50"/>
      <c r="BHK115" s="50"/>
      <c r="BHL115" s="50"/>
      <c r="BHM115" s="50"/>
      <c r="BHN115" s="50"/>
      <c r="BHO115" s="50"/>
      <c r="BHP115" s="50"/>
      <c r="BHQ115" s="50"/>
      <c r="BHR115" s="50"/>
      <c r="BHS115" s="50"/>
      <c r="BHT115" s="50"/>
      <c r="BHU115" s="50"/>
      <c r="BHV115" s="50"/>
      <c r="BHW115" s="50"/>
      <c r="BHX115" s="50"/>
      <c r="BHY115" s="50"/>
      <c r="BHZ115" s="50"/>
      <c r="BIA115" s="50"/>
      <c r="BIB115" s="50"/>
      <c r="BIC115" s="50"/>
      <c r="BID115" s="50"/>
      <c r="BIE115" s="50"/>
      <c r="BIF115" s="50"/>
      <c r="BIG115" s="50"/>
      <c r="BIH115" s="50"/>
      <c r="BII115" s="50"/>
      <c r="BIJ115" s="50"/>
      <c r="BIK115" s="50"/>
      <c r="BIL115" s="50"/>
      <c r="BIM115" s="50"/>
      <c r="BIN115" s="50"/>
      <c r="BIO115" s="50"/>
      <c r="BIP115" s="50"/>
      <c r="BIQ115" s="50"/>
      <c r="BIR115" s="50"/>
      <c r="BIS115" s="50"/>
      <c r="BIT115" s="50"/>
      <c r="BIU115" s="50"/>
      <c r="BIV115" s="50"/>
      <c r="BIW115" s="50"/>
      <c r="BIX115" s="50"/>
      <c r="BIY115" s="50"/>
      <c r="BIZ115" s="50"/>
      <c r="BJA115" s="50"/>
      <c r="BJB115" s="50"/>
      <c r="BJC115" s="50"/>
      <c r="BJD115" s="50"/>
      <c r="BJE115" s="50"/>
      <c r="BJF115" s="50"/>
      <c r="BJG115" s="50"/>
      <c r="BJH115" s="50"/>
      <c r="BJI115" s="50"/>
      <c r="BJJ115" s="50"/>
      <c r="BJK115" s="50"/>
      <c r="BJL115" s="50"/>
      <c r="BJM115" s="50"/>
      <c r="BJN115" s="50"/>
      <c r="BJO115" s="50"/>
      <c r="BJP115" s="50"/>
      <c r="BJQ115" s="50"/>
      <c r="BJR115" s="50"/>
      <c r="BJS115" s="50"/>
      <c r="BJT115" s="50"/>
      <c r="BJU115" s="50"/>
      <c r="BJV115" s="50"/>
      <c r="BJW115" s="50"/>
      <c r="BJX115" s="50"/>
      <c r="BJY115" s="50"/>
      <c r="BJZ115" s="50"/>
      <c r="BKA115" s="50"/>
      <c r="BKB115" s="50"/>
      <c r="BKC115" s="50"/>
      <c r="BKD115" s="50"/>
      <c r="BKE115" s="50"/>
      <c r="BKF115" s="50"/>
      <c r="BKG115" s="50"/>
      <c r="BKH115" s="50"/>
      <c r="BKI115" s="50"/>
      <c r="BKJ115" s="50"/>
      <c r="BKK115" s="50"/>
      <c r="BKL115" s="50"/>
      <c r="BKM115" s="50"/>
      <c r="BKN115" s="50"/>
      <c r="BKO115" s="50"/>
      <c r="BKP115" s="50"/>
      <c r="BKQ115" s="50"/>
      <c r="BKR115" s="50"/>
      <c r="BKS115" s="50"/>
      <c r="BKT115" s="50"/>
      <c r="BKU115" s="50"/>
      <c r="BKV115" s="50"/>
      <c r="BKW115" s="50"/>
      <c r="BKX115" s="50"/>
      <c r="BKY115" s="50"/>
      <c r="BKZ115" s="50"/>
      <c r="BLA115" s="50"/>
      <c r="BLB115" s="50"/>
      <c r="BLC115" s="50"/>
      <c r="BLD115" s="50"/>
      <c r="BLE115" s="50"/>
      <c r="BLF115" s="50"/>
      <c r="BLG115" s="50"/>
      <c r="BLH115" s="50"/>
      <c r="BLI115" s="50"/>
      <c r="BLJ115" s="50"/>
      <c r="BLK115" s="50"/>
      <c r="BLL115" s="50"/>
      <c r="BLM115" s="50"/>
      <c r="BLN115" s="50"/>
      <c r="BLO115" s="50"/>
      <c r="BLP115" s="50"/>
      <c r="BLQ115" s="50"/>
      <c r="BLR115" s="50"/>
      <c r="BLS115" s="50"/>
      <c r="BLT115" s="50"/>
      <c r="BLU115" s="50"/>
      <c r="BLV115" s="50"/>
      <c r="BLW115" s="50"/>
      <c r="BLX115" s="50"/>
      <c r="BLY115" s="50"/>
      <c r="BLZ115" s="50"/>
      <c r="BMA115" s="50"/>
      <c r="BMB115" s="50"/>
      <c r="BMC115" s="50"/>
      <c r="BMD115" s="50"/>
      <c r="BME115" s="50"/>
      <c r="BMF115" s="50"/>
      <c r="BMG115" s="50"/>
      <c r="BMH115" s="50"/>
      <c r="BMI115" s="50"/>
      <c r="BMJ115" s="50"/>
      <c r="BMK115" s="50"/>
      <c r="BML115" s="50"/>
      <c r="BMM115" s="50"/>
      <c r="BMN115" s="50"/>
      <c r="BMO115" s="50"/>
      <c r="BMP115" s="50"/>
      <c r="BMQ115" s="50"/>
      <c r="BMR115" s="50"/>
      <c r="BMS115" s="50"/>
      <c r="BMT115" s="50"/>
      <c r="BMU115" s="50"/>
      <c r="BMV115" s="50"/>
      <c r="BMW115" s="50"/>
      <c r="BMX115" s="50"/>
      <c r="BMY115" s="50"/>
      <c r="BMZ115" s="50"/>
      <c r="BNA115" s="50"/>
      <c r="BNB115" s="50"/>
      <c r="BNC115" s="50"/>
      <c r="BND115" s="50"/>
      <c r="BNE115" s="50"/>
      <c r="BNF115" s="50"/>
      <c r="BNG115" s="50"/>
      <c r="BNH115" s="50"/>
      <c r="BNI115" s="50"/>
      <c r="BNJ115" s="50"/>
      <c r="BNK115" s="50"/>
      <c r="BNL115" s="50"/>
      <c r="BNM115" s="50"/>
      <c r="BNN115" s="50"/>
      <c r="BNO115" s="50"/>
      <c r="BNP115" s="50"/>
      <c r="BNQ115" s="50"/>
      <c r="BNR115" s="50"/>
      <c r="BNS115" s="50"/>
      <c r="BNT115" s="50"/>
      <c r="BNU115" s="50"/>
      <c r="BNV115" s="50"/>
      <c r="BNW115" s="50"/>
      <c r="BNX115" s="50"/>
      <c r="BNY115" s="50"/>
      <c r="BNZ115" s="50"/>
      <c r="BOA115" s="50"/>
      <c r="BOB115" s="50"/>
      <c r="BOC115" s="50"/>
      <c r="BOD115" s="50"/>
      <c r="BOE115" s="50"/>
      <c r="BOF115" s="50"/>
      <c r="BOG115" s="50"/>
      <c r="BOH115" s="50"/>
      <c r="BOI115" s="50"/>
      <c r="BOJ115" s="50"/>
      <c r="BOK115" s="50"/>
      <c r="BOL115" s="50"/>
      <c r="BOM115" s="50"/>
      <c r="BON115" s="50"/>
      <c r="BOO115" s="50"/>
      <c r="BOP115" s="50"/>
      <c r="BOQ115" s="50"/>
      <c r="BOR115" s="50"/>
      <c r="BOS115" s="50"/>
      <c r="BOT115" s="50"/>
      <c r="BOU115" s="50"/>
      <c r="BOV115" s="50"/>
      <c r="BOW115" s="50"/>
      <c r="BOX115" s="50"/>
      <c r="BOY115" s="50"/>
      <c r="BOZ115" s="50"/>
      <c r="BPA115" s="50"/>
      <c r="BPB115" s="50"/>
      <c r="BPC115" s="50"/>
      <c r="BPD115" s="50"/>
      <c r="BPE115" s="50"/>
      <c r="BPF115" s="50"/>
      <c r="BPG115" s="50"/>
      <c r="BPH115" s="50"/>
      <c r="BPI115" s="50"/>
      <c r="BPJ115" s="50"/>
      <c r="BPK115" s="50"/>
      <c r="BPL115" s="50"/>
      <c r="BPM115" s="50"/>
      <c r="BPN115" s="50"/>
      <c r="BPO115" s="50"/>
      <c r="BPP115" s="50"/>
      <c r="BPQ115" s="50"/>
      <c r="BPR115" s="50"/>
      <c r="BPS115" s="50"/>
      <c r="BPT115" s="50"/>
      <c r="BPU115" s="50"/>
      <c r="BPV115" s="50"/>
      <c r="BPW115" s="50"/>
      <c r="BPX115" s="50"/>
      <c r="BPY115" s="50"/>
      <c r="BPZ115" s="50"/>
      <c r="BQA115" s="50"/>
      <c r="BQB115" s="50"/>
      <c r="BQC115" s="50"/>
      <c r="BQD115" s="50"/>
      <c r="BQE115" s="50"/>
      <c r="BQF115" s="50"/>
      <c r="BQG115" s="50"/>
      <c r="BQH115" s="50"/>
      <c r="BQI115" s="50"/>
      <c r="BQJ115" s="50"/>
      <c r="BQK115" s="50"/>
      <c r="BQL115" s="50"/>
      <c r="BQM115" s="50"/>
      <c r="BQN115" s="50"/>
      <c r="BQO115" s="50"/>
      <c r="BQP115" s="50"/>
      <c r="BQQ115" s="50"/>
      <c r="BQR115" s="50"/>
      <c r="BQS115" s="50"/>
      <c r="BQT115" s="50"/>
      <c r="BQU115" s="50"/>
      <c r="BQV115" s="50"/>
      <c r="BQW115" s="50"/>
      <c r="BQX115" s="50"/>
      <c r="BQY115" s="50"/>
      <c r="BQZ115" s="50"/>
      <c r="BRA115" s="50"/>
      <c r="BRB115" s="50"/>
      <c r="BRC115" s="50"/>
      <c r="BRD115" s="50"/>
      <c r="BRE115" s="50"/>
      <c r="BRF115" s="50"/>
      <c r="BRG115" s="50"/>
      <c r="BRH115" s="50"/>
      <c r="BRI115" s="50"/>
      <c r="BRJ115" s="50"/>
      <c r="BRK115" s="50"/>
      <c r="BRL115" s="50"/>
      <c r="BRM115" s="50"/>
      <c r="BRN115" s="50"/>
      <c r="BRO115" s="50"/>
      <c r="BRP115" s="50"/>
      <c r="BRQ115" s="50"/>
      <c r="BRR115" s="50"/>
      <c r="BRS115" s="50"/>
      <c r="BRT115" s="50"/>
      <c r="BRU115" s="50"/>
      <c r="BRV115" s="50"/>
      <c r="BRW115" s="50"/>
      <c r="BRX115" s="50"/>
      <c r="BRY115" s="50"/>
      <c r="BRZ115" s="50"/>
      <c r="BSA115" s="50"/>
      <c r="BSB115" s="50"/>
      <c r="BSC115" s="50"/>
      <c r="BSD115" s="50"/>
      <c r="BSE115" s="50"/>
      <c r="BSF115" s="50"/>
      <c r="BSG115" s="50"/>
      <c r="BSH115" s="50"/>
      <c r="BSI115" s="50"/>
      <c r="BSJ115" s="50"/>
      <c r="BSK115" s="50"/>
      <c r="BSL115" s="50"/>
      <c r="BSM115" s="50"/>
      <c r="BSN115" s="50"/>
      <c r="BSO115" s="50"/>
      <c r="BSP115" s="50"/>
      <c r="BSQ115" s="50"/>
      <c r="BSR115" s="50"/>
      <c r="BSS115" s="50"/>
      <c r="BST115" s="50"/>
      <c r="BSU115" s="50"/>
      <c r="BSV115" s="50"/>
      <c r="BSW115" s="50"/>
      <c r="BSX115" s="50"/>
      <c r="BSY115" s="50"/>
      <c r="BSZ115" s="50"/>
      <c r="BTA115" s="50"/>
      <c r="BTB115" s="50"/>
      <c r="BTC115" s="50"/>
      <c r="BTD115" s="50"/>
      <c r="BTE115" s="50"/>
      <c r="BTF115" s="50"/>
      <c r="BTG115" s="50"/>
      <c r="BTH115" s="50"/>
      <c r="BTI115" s="50"/>
      <c r="BTJ115" s="50"/>
      <c r="BTK115" s="50"/>
      <c r="BTL115" s="50"/>
      <c r="BTM115" s="50"/>
      <c r="BTN115" s="50"/>
      <c r="BTO115" s="50"/>
      <c r="BTP115" s="50"/>
      <c r="BTQ115" s="50"/>
      <c r="BTR115" s="50"/>
      <c r="BTS115" s="50"/>
      <c r="BTT115" s="50"/>
      <c r="BTU115" s="50"/>
      <c r="BTV115" s="50"/>
      <c r="BTW115" s="50"/>
      <c r="BTX115" s="50"/>
      <c r="BTY115" s="50"/>
      <c r="BTZ115" s="50"/>
      <c r="BUA115" s="50"/>
      <c r="BUB115" s="50"/>
      <c r="BUC115" s="50"/>
      <c r="BUD115" s="50"/>
      <c r="BUE115" s="50"/>
      <c r="BUF115" s="50"/>
      <c r="BUG115" s="50"/>
      <c r="BUH115" s="50"/>
      <c r="BUI115" s="50"/>
      <c r="BUJ115" s="50"/>
      <c r="BUK115" s="50"/>
      <c r="BUL115" s="50"/>
      <c r="BUM115" s="50"/>
      <c r="BUN115" s="50"/>
      <c r="BUO115" s="50"/>
      <c r="BUP115" s="50"/>
      <c r="BUQ115" s="50"/>
      <c r="BUR115" s="50"/>
      <c r="BUS115" s="50"/>
      <c r="BUT115" s="50"/>
      <c r="BUU115" s="50"/>
      <c r="BUV115" s="50"/>
      <c r="BUW115" s="50"/>
      <c r="BUX115" s="50"/>
      <c r="BUY115" s="50"/>
      <c r="BUZ115" s="50"/>
      <c r="BVA115" s="50"/>
      <c r="BVB115" s="50"/>
      <c r="BVC115" s="50"/>
      <c r="BVD115" s="50"/>
      <c r="BVE115" s="50"/>
      <c r="BVF115" s="50"/>
      <c r="BVG115" s="50"/>
      <c r="BVH115" s="50"/>
      <c r="BVI115" s="50"/>
      <c r="BVJ115" s="50"/>
      <c r="BVK115" s="50"/>
      <c r="BVL115" s="50"/>
      <c r="BVM115" s="50"/>
      <c r="BVN115" s="50"/>
      <c r="BVO115" s="50"/>
      <c r="BVP115" s="50"/>
      <c r="BVQ115" s="50"/>
      <c r="BVR115" s="50"/>
      <c r="BVS115" s="50"/>
      <c r="BVT115" s="50"/>
      <c r="BVU115" s="50"/>
      <c r="BVV115" s="50"/>
      <c r="BVW115" s="50"/>
      <c r="BVX115" s="50"/>
      <c r="BVY115" s="50"/>
      <c r="BVZ115" s="50"/>
      <c r="BWA115" s="50"/>
      <c r="BWB115" s="50"/>
      <c r="BWC115" s="50"/>
      <c r="BWD115" s="50"/>
      <c r="BWE115" s="50"/>
      <c r="BWF115" s="50"/>
      <c r="BWG115" s="50"/>
      <c r="BWH115" s="50"/>
      <c r="BWI115" s="50"/>
      <c r="BWJ115" s="50"/>
      <c r="BWK115" s="50"/>
      <c r="BWL115" s="50"/>
      <c r="BWM115" s="50"/>
      <c r="BWN115" s="50"/>
      <c r="BWO115" s="50"/>
      <c r="BWP115" s="50"/>
      <c r="BWQ115" s="50"/>
      <c r="BWR115" s="50"/>
      <c r="BWS115" s="50"/>
      <c r="BWT115" s="50"/>
      <c r="BWU115" s="50"/>
      <c r="BWV115" s="50"/>
      <c r="BWW115" s="50"/>
      <c r="BWX115" s="50"/>
      <c r="BWY115" s="50"/>
      <c r="BWZ115" s="50"/>
      <c r="BXA115" s="50"/>
      <c r="BXB115" s="50"/>
      <c r="BXC115" s="50"/>
      <c r="BXD115" s="50"/>
      <c r="BXE115" s="50"/>
      <c r="BXF115" s="50"/>
      <c r="BXG115" s="50"/>
      <c r="BXH115" s="50"/>
      <c r="BXI115" s="50"/>
      <c r="BXJ115" s="50"/>
      <c r="BXK115" s="50"/>
      <c r="BXL115" s="50"/>
      <c r="BXM115" s="50"/>
      <c r="BXN115" s="50"/>
      <c r="BXO115" s="50"/>
      <c r="BXP115" s="50"/>
      <c r="BXQ115" s="50"/>
      <c r="BXR115" s="50"/>
      <c r="BXS115" s="50"/>
      <c r="BXT115" s="50"/>
      <c r="BXU115" s="50"/>
      <c r="BXV115" s="50"/>
      <c r="BXW115" s="50"/>
      <c r="BXX115" s="50"/>
      <c r="BXY115" s="50"/>
      <c r="BXZ115" s="50"/>
      <c r="BYA115" s="50"/>
      <c r="BYB115" s="50"/>
      <c r="BYC115" s="50"/>
      <c r="BYD115" s="50"/>
      <c r="BYE115" s="50"/>
      <c r="BYF115" s="50"/>
      <c r="BYG115" s="50"/>
      <c r="BYH115" s="50"/>
      <c r="BYI115" s="50"/>
      <c r="BYJ115" s="50"/>
      <c r="BYK115" s="50"/>
      <c r="BYL115" s="50"/>
      <c r="BYM115" s="50"/>
      <c r="BYN115" s="50"/>
      <c r="BYO115" s="50"/>
      <c r="BYP115" s="50"/>
      <c r="BYQ115" s="50"/>
      <c r="BYR115" s="50"/>
      <c r="BYS115" s="50"/>
      <c r="BYT115" s="50"/>
      <c r="BYU115" s="50"/>
      <c r="BYV115" s="50"/>
      <c r="BYW115" s="50"/>
      <c r="BYX115" s="50"/>
      <c r="BYY115" s="50"/>
      <c r="BYZ115" s="50"/>
      <c r="BZA115" s="50"/>
      <c r="BZB115" s="50"/>
      <c r="BZC115" s="50"/>
      <c r="BZD115" s="50"/>
      <c r="BZE115" s="50"/>
      <c r="BZF115" s="50"/>
      <c r="BZG115" s="50"/>
      <c r="BZH115" s="50"/>
      <c r="BZI115" s="50"/>
      <c r="BZJ115" s="50"/>
      <c r="BZK115" s="50"/>
      <c r="BZL115" s="50"/>
      <c r="BZM115" s="50"/>
      <c r="BZN115" s="50"/>
      <c r="BZO115" s="50"/>
      <c r="BZP115" s="50"/>
      <c r="BZQ115" s="50"/>
      <c r="BZR115" s="50"/>
      <c r="BZS115" s="50"/>
      <c r="BZT115" s="50"/>
      <c r="BZU115" s="50"/>
      <c r="BZV115" s="50"/>
      <c r="BZW115" s="50"/>
      <c r="BZX115" s="50"/>
      <c r="BZY115" s="50"/>
      <c r="BZZ115" s="50"/>
      <c r="CAA115" s="50"/>
      <c r="CAB115" s="50"/>
      <c r="CAC115" s="50"/>
      <c r="CAD115" s="50"/>
      <c r="CAE115" s="50"/>
      <c r="CAF115" s="50"/>
      <c r="CAG115" s="50"/>
      <c r="CAH115" s="50"/>
      <c r="CAI115" s="50"/>
      <c r="CAJ115" s="50"/>
      <c r="CAK115" s="50"/>
      <c r="CAL115" s="50"/>
      <c r="CAM115" s="50"/>
      <c r="CAN115" s="50"/>
      <c r="CAO115" s="50"/>
      <c r="CAP115" s="50"/>
      <c r="CAQ115" s="50"/>
      <c r="CAR115" s="50"/>
      <c r="CAS115" s="50"/>
      <c r="CAT115" s="50"/>
      <c r="CAU115" s="50"/>
      <c r="CAV115" s="50"/>
      <c r="CAW115" s="50"/>
      <c r="CAX115" s="50"/>
      <c r="CAY115" s="50"/>
      <c r="CAZ115" s="50"/>
      <c r="CBA115" s="50"/>
      <c r="CBB115" s="50"/>
      <c r="CBC115" s="50"/>
      <c r="CBD115" s="50"/>
      <c r="CBE115" s="50"/>
      <c r="CBF115" s="50"/>
      <c r="CBG115" s="50"/>
      <c r="CBH115" s="50"/>
      <c r="CBI115" s="50"/>
      <c r="CBJ115" s="50"/>
      <c r="CBK115" s="50"/>
      <c r="CBL115" s="50"/>
      <c r="CBM115" s="50"/>
      <c r="CBN115" s="50"/>
      <c r="CBO115" s="50"/>
      <c r="CBP115" s="50"/>
      <c r="CBQ115" s="50"/>
      <c r="CBR115" s="50"/>
      <c r="CBS115" s="50"/>
      <c r="CBT115" s="50"/>
      <c r="CBU115" s="50"/>
      <c r="CBV115" s="50"/>
      <c r="CBW115" s="50"/>
      <c r="CBX115" s="50"/>
      <c r="CBY115" s="50"/>
      <c r="CBZ115" s="50"/>
      <c r="CCA115" s="50"/>
      <c r="CCB115" s="50"/>
      <c r="CCC115" s="50"/>
      <c r="CCD115" s="50"/>
      <c r="CCE115" s="50"/>
      <c r="CCF115" s="50"/>
      <c r="CCG115" s="50"/>
      <c r="CCH115" s="50"/>
      <c r="CCI115" s="50"/>
      <c r="CCJ115" s="50"/>
      <c r="CCK115" s="50"/>
      <c r="CCL115" s="50"/>
      <c r="CCM115" s="50"/>
      <c r="CCN115" s="50"/>
      <c r="CCO115" s="50"/>
      <c r="CCP115" s="50"/>
      <c r="CCQ115" s="50"/>
      <c r="CCR115" s="50"/>
      <c r="CCS115" s="50"/>
      <c r="CCT115" s="50"/>
      <c r="CCU115" s="50"/>
      <c r="CCV115" s="50"/>
      <c r="CCW115" s="50"/>
      <c r="CCX115" s="50"/>
      <c r="CCY115" s="50"/>
      <c r="CCZ115" s="50"/>
      <c r="CDA115" s="50"/>
      <c r="CDB115" s="50"/>
      <c r="CDC115" s="50"/>
      <c r="CDD115" s="50"/>
      <c r="CDE115" s="50"/>
      <c r="CDF115" s="50"/>
      <c r="CDG115" s="50"/>
      <c r="CDH115" s="50"/>
      <c r="CDI115" s="50"/>
      <c r="CDJ115" s="50"/>
      <c r="CDK115" s="50"/>
      <c r="CDL115" s="50"/>
      <c r="CDM115" s="50"/>
      <c r="CDN115" s="50"/>
      <c r="CDO115" s="50"/>
      <c r="CDP115" s="50"/>
      <c r="CDQ115" s="50"/>
      <c r="CDR115" s="50"/>
      <c r="CDS115" s="50"/>
      <c r="CDT115" s="50"/>
      <c r="CDU115" s="50"/>
      <c r="CDV115" s="50"/>
      <c r="CDW115" s="50"/>
      <c r="CDX115" s="50"/>
      <c r="CDY115" s="50"/>
      <c r="CDZ115" s="50"/>
      <c r="CEA115" s="50"/>
      <c r="CEB115" s="50"/>
      <c r="CEC115" s="50"/>
      <c r="CED115" s="50"/>
      <c r="CEE115" s="50"/>
      <c r="CEF115" s="50"/>
      <c r="CEG115" s="50"/>
      <c r="CEH115" s="50"/>
      <c r="CEI115" s="50"/>
      <c r="CEJ115" s="50"/>
      <c r="CEK115" s="50"/>
      <c r="CEL115" s="50"/>
      <c r="CEM115" s="50"/>
      <c r="CEN115" s="50"/>
      <c r="CEO115" s="50"/>
      <c r="CEP115" s="50"/>
      <c r="CEQ115" s="50"/>
      <c r="CER115" s="50"/>
      <c r="CES115" s="50"/>
      <c r="CET115" s="50"/>
      <c r="CEU115" s="50"/>
      <c r="CEV115" s="50"/>
      <c r="CEW115" s="50"/>
      <c r="CEX115" s="50"/>
      <c r="CEY115" s="50"/>
      <c r="CEZ115" s="50"/>
      <c r="CFA115" s="50"/>
      <c r="CFB115" s="50"/>
      <c r="CFC115" s="50"/>
      <c r="CFD115" s="50"/>
      <c r="CFE115" s="50"/>
      <c r="CFF115" s="50"/>
      <c r="CFG115" s="50"/>
      <c r="CFH115" s="50"/>
      <c r="CFI115" s="50"/>
      <c r="CFJ115" s="50"/>
      <c r="CFK115" s="50"/>
      <c r="CFL115" s="50"/>
      <c r="CFM115" s="50"/>
      <c r="CFN115" s="50"/>
      <c r="CFO115" s="50"/>
      <c r="CFP115" s="50"/>
      <c r="CFQ115" s="50"/>
      <c r="CFR115" s="50"/>
      <c r="CFS115" s="50"/>
      <c r="CFT115" s="50"/>
      <c r="CFU115" s="50"/>
      <c r="CFV115" s="50"/>
      <c r="CFW115" s="50"/>
      <c r="CFX115" s="50"/>
      <c r="CFY115" s="50"/>
      <c r="CFZ115" s="50"/>
      <c r="CGA115" s="50"/>
      <c r="CGB115" s="50"/>
      <c r="CGC115" s="50"/>
      <c r="CGD115" s="50"/>
      <c r="CGE115" s="50"/>
      <c r="CGF115" s="50"/>
      <c r="CGG115" s="50"/>
      <c r="CGH115" s="50"/>
      <c r="CGI115" s="50"/>
      <c r="CGJ115" s="50"/>
      <c r="CGK115" s="50"/>
      <c r="CGL115" s="50"/>
      <c r="CGM115" s="50"/>
      <c r="CGN115" s="50"/>
      <c r="CGO115" s="50"/>
      <c r="CGP115" s="50"/>
      <c r="CGQ115" s="50"/>
      <c r="CGR115" s="50"/>
      <c r="CGS115" s="50"/>
      <c r="CGT115" s="50"/>
      <c r="CGU115" s="50"/>
      <c r="CGV115" s="50"/>
      <c r="CGW115" s="50"/>
      <c r="CGX115" s="50"/>
      <c r="CGY115" s="50"/>
      <c r="CGZ115" s="50"/>
      <c r="CHA115" s="50"/>
      <c r="CHB115" s="50"/>
      <c r="CHC115" s="50"/>
      <c r="CHD115" s="50"/>
      <c r="CHE115" s="50"/>
      <c r="CHF115" s="50"/>
      <c r="CHG115" s="50"/>
      <c r="CHH115" s="50"/>
      <c r="CHI115" s="50"/>
      <c r="CHJ115" s="50"/>
      <c r="CHK115" s="50"/>
      <c r="CHL115" s="50"/>
      <c r="CHM115" s="50"/>
      <c r="CHN115" s="50"/>
      <c r="CHO115" s="50"/>
      <c r="CHP115" s="50"/>
      <c r="CHQ115" s="50"/>
      <c r="CHR115" s="50"/>
      <c r="CHS115" s="50"/>
      <c r="CHT115" s="50"/>
      <c r="CHU115" s="50"/>
      <c r="CHV115" s="50"/>
      <c r="CHW115" s="50"/>
      <c r="CHX115" s="50"/>
      <c r="CHY115" s="50"/>
      <c r="CHZ115" s="50"/>
      <c r="CIA115" s="50"/>
      <c r="CIB115" s="50"/>
      <c r="CIC115" s="50"/>
      <c r="CID115" s="50"/>
      <c r="CIE115" s="50"/>
      <c r="CIF115" s="50"/>
      <c r="CIG115" s="50"/>
      <c r="CIH115" s="50"/>
      <c r="CII115" s="50"/>
      <c r="CIJ115" s="50"/>
      <c r="CIK115" s="50"/>
      <c r="CIL115" s="50"/>
      <c r="CIM115" s="50"/>
      <c r="CIN115" s="50"/>
      <c r="CIO115" s="50"/>
      <c r="CIP115" s="50"/>
      <c r="CIQ115" s="50"/>
      <c r="CIR115" s="50"/>
      <c r="CIS115" s="50"/>
      <c r="CIT115" s="50"/>
      <c r="CIU115" s="50"/>
      <c r="CIV115" s="50"/>
      <c r="CIW115" s="50"/>
      <c r="CIX115" s="50"/>
      <c r="CIY115" s="50"/>
      <c r="CIZ115" s="50"/>
      <c r="CJA115" s="50"/>
      <c r="CJB115" s="50"/>
      <c r="CJC115" s="50"/>
      <c r="CJD115" s="50"/>
      <c r="CJE115" s="50"/>
      <c r="CJF115" s="50"/>
      <c r="CJG115" s="50"/>
      <c r="CJH115" s="50"/>
      <c r="CJI115" s="50"/>
      <c r="CJJ115" s="50"/>
      <c r="CJK115" s="50"/>
      <c r="CJL115" s="50"/>
      <c r="CJM115" s="50"/>
      <c r="CJN115" s="50"/>
      <c r="CJO115" s="50"/>
      <c r="CJP115" s="50"/>
      <c r="CJQ115" s="50"/>
      <c r="CJR115" s="50"/>
      <c r="CJS115" s="50"/>
      <c r="CJT115" s="50"/>
      <c r="CJU115" s="50"/>
      <c r="CJV115" s="50"/>
      <c r="CJW115" s="50"/>
      <c r="CJX115" s="50"/>
      <c r="CJY115" s="50"/>
      <c r="CJZ115" s="50"/>
      <c r="CKA115" s="50"/>
      <c r="CKB115" s="50"/>
      <c r="CKC115" s="50"/>
      <c r="CKD115" s="50"/>
      <c r="CKE115" s="50"/>
      <c r="CKF115" s="50"/>
      <c r="CKG115" s="50"/>
      <c r="CKH115" s="50"/>
      <c r="CKI115" s="50"/>
      <c r="CKJ115" s="50"/>
      <c r="CKK115" s="50"/>
      <c r="CKL115" s="50"/>
      <c r="CKM115" s="50"/>
      <c r="CKN115" s="50"/>
      <c r="CKO115" s="50"/>
      <c r="CKP115" s="50"/>
      <c r="CKQ115" s="50"/>
      <c r="CKR115" s="50"/>
      <c r="CKS115" s="50"/>
      <c r="CKT115" s="50"/>
      <c r="CKU115" s="50"/>
      <c r="CKV115" s="50"/>
      <c r="CKW115" s="50"/>
      <c r="CKX115" s="50"/>
      <c r="CKY115" s="50"/>
      <c r="CKZ115" s="50"/>
      <c r="CLA115" s="50"/>
      <c r="CLB115" s="50"/>
      <c r="CLC115" s="50"/>
      <c r="CLD115" s="50"/>
      <c r="CLE115" s="50"/>
      <c r="CLF115" s="50"/>
      <c r="CLG115" s="50"/>
      <c r="CLH115" s="50"/>
      <c r="CLI115" s="50"/>
      <c r="CLJ115" s="50"/>
      <c r="CLK115" s="50"/>
      <c r="CLL115" s="50"/>
      <c r="CLM115" s="50"/>
      <c r="CLN115" s="50"/>
      <c r="CLO115" s="50"/>
      <c r="CLP115" s="50"/>
      <c r="CLQ115" s="50"/>
      <c r="CLR115" s="50"/>
      <c r="CLS115" s="50"/>
      <c r="CLT115" s="50"/>
      <c r="CLU115" s="50"/>
      <c r="CLV115" s="50"/>
      <c r="CLW115" s="50"/>
      <c r="CLX115" s="50"/>
      <c r="CLY115" s="50"/>
      <c r="CLZ115" s="50"/>
      <c r="CMA115" s="50"/>
      <c r="CMB115" s="50"/>
      <c r="CMC115" s="50"/>
      <c r="CMD115" s="50"/>
      <c r="CME115" s="50"/>
      <c r="CMF115" s="50"/>
      <c r="CMG115" s="50"/>
      <c r="CMH115" s="50"/>
      <c r="CMI115" s="50"/>
      <c r="CMJ115" s="50"/>
      <c r="CMK115" s="50"/>
      <c r="CML115" s="50"/>
      <c r="CMM115" s="50"/>
      <c r="CMN115" s="50"/>
      <c r="CMO115" s="50"/>
      <c r="CMP115" s="50"/>
      <c r="CMQ115" s="50"/>
      <c r="CMR115" s="50"/>
      <c r="CMS115" s="50"/>
      <c r="CMT115" s="50"/>
      <c r="CMU115" s="50"/>
      <c r="CMV115" s="50"/>
      <c r="CMW115" s="50"/>
      <c r="CMX115" s="50"/>
      <c r="CMY115" s="50"/>
      <c r="CMZ115" s="50"/>
      <c r="CNA115" s="50"/>
      <c r="CNB115" s="50"/>
      <c r="CNC115" s="50"/>
      <c r="CND115" s="50"/>
      <c r="CNE115" s="50"/>
      <c r="CNF115" s="50"/>
      <c r="CNG115" s="50"/>
      <c r="CNH115" s="50"/>
      <c r="CNI115" s="50"/>
      <c r="CNJ115" s="50"/>
      <c r="CNK115" s="50"/>
      <c r="CNL115" s="50"/>
      <c r="CNM115" s="50"/>
      <c r="CNN115" s="50"/>
      <c r="CNO115" s="50"/>
      <c r="CNP115" s="50"/>
      <c r="CNQ115" s="50"/>
      <c r="CNR115" s="50"/>
      <c r="CNS115" s="50"/>
      <c r="CNT115" s="50"/>
      <c r="CNU115" s="50"/>
      <c r="CNV115" s="50"/>
      <c r="CNW115" s="50"/>
      <c r="CNX115" s="50"/>
      <c r="CNY115" s="50"/>
      <c r="CNZ115" s="50"/>
      <c r="COA115" s="50"/>
      <c r="COB115" s="50"/>
      <c r="COC115" s="50"/>
      <c r="COD115" s="50"/>
      <c r="COE115" s="50"/>
      <c r="COF115" s="50"/>
      <c r="COG115" s="50"/>
      <c r="COH115" s="50"/>
      <c r="COI115" s="50"/>
      <c r="COJ115" s="50"/>
      <c r="COK115" s="50"/>
      <c r="COL115" s="50"/>
      <c r="COM115" s="50"/>
      <c r="CON115" s="50"/>
      <c r="COO115" s="50"/>
      <c r="COP115" s="50"/>
      <c r="COQ115" s="50"/>
      <c r="COR115" s="50"/>
      <c r="COS115" s="50"/>
      <c r="COT115" s="50"/>
      <c r="COU115" s="50"/>
      <c r="COV115" s="50"/>
      <c r="COW115" s="50"/>
      <c r="COX115" s="50"/>
      <c r="COY115" s="50"/>
      <c r="COZ115" s="50"/>
      <c r="CPA115" s="50"/>
      <c r="CPB115" s="50"/>
      <c r="CPC115" s="50"/>
      <c r="CPD115" s="50"/>
      <c r="CPE115" s="50"/>
      <c r="CPF115" s="50"/>
      <c r="CPG115" s="50"/>
      <c r="CPH115" s="50"/>
      <c r="CPI115" s="50"/>
      <c r="CPJ115" s="50"/>
      <c r="CPK115" s="50"/>
      <c r="CPL115" s="50"/>
      <c r="CPM115" s="50"/>
      <c r="CPN115" s="50"/>
      <c r="CPO115" s="50"/>
      <c r="CPP115" s="50"/>
      <c r="CPQ115" s="50"/>
      <c r="CPR115" s="50"/>
      <c r="CPS115" s="50"/>
      <c r="CPT115" s="50"/>
      <c r="CPU115" s="50"/>
      <c r="CPV115" s="50"/>
      <c r="CPW115" s="50"/>
      <c r="CPX115" s="50"/>
      <c r="CPY115" s="50"/>
      <c r="CPZ115" s="50"/>
      <c r="CQA115" s="50"/>
      <c r="CQB115" s="50"/>
      <c r="CQC115" s="50"/>
      <c r="CQD115" s="50"/>
      <c r="CQE115" s="50"/>
      <c r="CQF115" s="50"/>
      <c r="CQG115" s="50"/>
      <c r="CQH115" s="50"/>
      <c r="CQI115" s="50"/>
      <c r="CQJ115" s="50"/>
      <c r="CQK115" s="50"/>
      <c r="CQL115" s="50"/>
      <c r="CQM115" s="50"/>
      <c r="CQN115" s="50"/>
      <c r="CQO115" s="50"/>
      <c r="CQP115" s="50"/>
      <c r="CQQ115" s="50"/>
      <c r="CQR115" s="50"/>
      <c r="CQS115" s="50"/>
      <c r="CQT115" s="50"/>
      <c r="CQU115" s="50"/>
      <c r="CQV115" s="50"/>
      <c r="CQW115" s="50"/>
      <c r="CQX115" s="50"/>
      <c r="CQY115" s="50"/>
      <c r="CQZ115" s="50"/>
      <c r="CRA115" s="50"/>
      <c r="CRB115" s="50"/>
      <c r="CRC115" s="50"/>
      <c r="CRD115" s="50"/>
      <c r="CRE115" s="50"/>
      <c r="CRF115" s="50"/>
      <c r="CRG115" s="50"/>
      <c r="CRH115" s="50"/>
      <c r="CRI115" s="50"/>
      <c r="CRJ115" s="50"/>
      <c r="CRK115" s="50"/>
      <c r="CRL115" s="50"/>
      <c r="CRM115" s="50"/>
      <c r="CRN115" s="50"/>
      <c r="CRO115" s="50"/>
      <c r="CRP115" s="50"/>
      <c r="CRQ115" s="50"/>
      <c r="CRR115" s="50"/>
      <c r="CRS115" s="50"/>
      <c r="CRT115" s="50"/>
      <c r="CRU115" s="50"/>
      <c r="CRV115" s="50"/>
      <c r="CRW115" s="50"/>
      <c r="CRX115" s="50"/>
      <c r="CRY115" s="50"/>
      <c r="CRZ115" s="50"/>
      <c r="CSA115" s="50"/>
      <c r="CSB115" s="50"/>
      <c r="CSC115" s="50"/>
      <c r="CSD115" s="50"/>
      <c r="CSE115" s="50"/>
      <c r="CSF115" s="50"/>
      <c r="CSG115" s="50"/>
      <c r="CSH115" s="50"/>
      <c r="CSI115" s="50"/>
      <c r="CSJ115" s="50"/>
      <c r="CSK115" s="50"/>
      <c r="CSL115" s="50"/>
      <c r="CSM115" s="50"/>
      <c r="CSN115" s="50"/>
      <c r="CSO115" s="50"/>
      <c r="CSP115" s="50"/>
      <c r="CSQ115" s="50"/>
      <c r="CSR115" s="50"/>
      <c r="CSS115" s="50"/>
      <c r="CST115" s="50"/>
      <c r="CSU115" s="50"/>
      <c r="CSV115" s="50"/>
      <c r="CSW115" s="50"/>
      <c r="CSX115" s="50"/>
      <c r="CSY115" s="50"/>
      <c r="CSZ115" s="50"/>
      <c r="CTA115" s="50"/>
      <c r="CTB115" s="50"/>
      <c r="CTC115" s="50"/>
      <c r="CTD115" s="50"/>
      <c r="CTE115" s="50"/>
      <c r="CTF115" s="50"/>
      <c r="CTG115" s="50"/>
      <c r="CTH115" s="50"/>
      <c r="CTI115" s="50"/>
      <c r="CTJ115" s="50"/>
      <c r="CTK115" s="50"/>
      <c r="CTL115" s="50"/>
      <c r="CTM115" s="50"/>
      <c r="CTN115" s="50"/>
      <c r="CTO115" s="50"/>
      <c r="CTP115" s="50"/>
      <c r="CTQ115" s="50"/>
      <c r="CTR115" s="50"/>
      <c r="CTS115" s="50"/>
      <c r="CTT115" s="50"/>
      <c r="CTU115" s="50"/>
      <c r="CTV115" s="50"/>
      <c r="CTW115" s="50"/>
      <c r="CTX115" s="50"/>
      <c r="CTY115" s="50"/>
      <c r="CTZ115" s="50"/>
      <c r="CUA115" s="50"/>
      <c r="CUB115" s="50"/>
      <c r="CUC115" s="50"/>
      <c r="CUD115" s="50"/>
      <c r="CUE115" s="50"/>
      <c r="CUF115" s="50"/>
      <c r="CUG115" s="50"/>
      <c r="CUH115" s="50"/>
      <c r="CUI115" s="50"/>
      <c r="CUJ115" s="50"/>
      <c r="CUK115" s="50"/>
      <c r="CUL115" s="50"/>
      <c r="CUM115" s="50"/>
      <c r="CUN115" s="50"/>
      <c r="CUO115" s="50"/>
      <c r="CUP115" s="50"/>
      <c r="CUQ115" s="50"/>
      <c r="CUR115" s="50"/>
      <c r="CUS115" s="50"/>
      <c r="CUT115" s="50"/>
      <c r="CUU115" s="50"/>
      <c r="CUV115" s="50"/>
      <c r="CUW115" s="50"/>
      <c r="CUX115" s="50"/>
      <c r="CUY115" s="50"/>
      <c r="CUZ115" s="50"/>
      <c r="CVA115" s="50"/>
      <c r="CVB115" s="50"/>
      <c r="CVC115" s="50"/>
      <c r="CVD115" s="50"/>
      <c r="CVE115" s="50"/>
      <c r="CVF115" s="50"/>
      <c r="CVG115" s="50"/>
      <c r="CVH115" s="50"/>
      <c r="CVI115" s="50"/>
      <c r="CVJ115" s="50"/>
      <c r="CVK115" s="50"/>
      <c r="CVL115" s="50"/>
      <c r="CVM115" s="50"/>
      <c r="CVN115" s="50"/>
      <c r="CVO115" s="50"/>
      <c r="CVP115" s="50"/>
      <c r="CVQ115" s="50"/>
      <c r="CVR115" s="50"/>
      <c r="CVS115" s="50"/>
      <c r="CVT115" s="50"/>
      <c r="CVU115" s="50"/>
      <c r="CVV115" s="50"/>
      <c r="CVW115" s="50"/>
      <c r="CVX115" s="50"/>
      <c r="CVY115" s="50"/>
      <c r="CVZ115" s="50"/>
      <c r="CWA115" s="50"/>
      <c r="CWB115" s="50"/>
      <c r="CWC115" s="50"/>
      <c r="CWD115" s="50"/>
      <c r="CWE115" s="50"/>
      <c r="CWF115" s="50"/>
      <c r="CWG115" s="50"/>
      <c r="CWH115" s="50"/>
      <c r="CWI115" s="50"/>
      <c r="CWJ115" s="50"/>
      <c r="CWK115" s="50"/>
      <c r="CWL115" s="50"/>
      <c r="CWM115" s="50"/>
      <c r="CWN115" s="50"/>
      <c r="CWO115" s="50"/>
      <c r="CWP115" s="50"/>
      <c r="CWQ115" s="50"/>
      <c r="CWR115" s="50"/>
      <c r="CWS115" s="50"/>
      <c r="CWT115" s="50"/>
      <c r="CWU115" s="50"/>
      <c r="CWV115" s="50"/>
      <c r="CWW115" s="50"/>
      <c r="CWX115" s="50"/>
      <c r="CWY115" s="50"/>
      <c r="CWZ115" s="50"/>
      <c r="CXA115" s="50"/>
      <c r="CXB115" s="50"/>
      <c r="CXC115" s="50"/>
      <c r="CXD115" s="50"/>
      <c r="CXE115" s="50"/>
      <c r="CXF115" s="50"/>
      <c r="CXG115" s="50"/>
      <c r="CXH115" s="50"/>
      <c r="CXI115" s="50"/>
      <c r="CXJ115" s="50"/>
      <c r="CXK115" s="50"/>
      <c r="CXL115" s="50"/>
      <c r="CXM115" s="50"/>
      <c r="CXN115" s="50"/>
      <c r="CXO115" s="50"/>
      <c r="CXP115" s="50"/>
      <c r="CXQ115" s="50"/>
      <c r="CXR115" s="50"/>
      <c r="CXS115" s="50"/>
      <c r="CXT115" s="50"/>
      <c r="CXU115" s="50"/>
      <c r="CXV115" s="50"/>
      <c r="CXW115" s="50"/>
      <c r="CXX115" s="50"/>
      <c r="CXY115" s="50"/>
      <c r="CXZ115" s="50"/>
      <c r="CYA115" s="50"/>
      <c r="CYB115" s="50"/>
      <c r="CYC115" s="50"/>
      <c r="CYD115" s="50"/>
      <c r="CYE115" s="50"/>
      <c r="CYF115" s="50"/>
      <c r="CYG115" s="50"/>
      <c r="CYH115" s="50"/>
      <c r="CYI115" s="50"/>
      <c r="CYJ115" s="50"/>
      <c r="CYK115" s="50"/>
      <c r="CYL115" s="50"/>
      <c r="CYM115" s="50"/>
      <c r="CYN115" s="50"/>
      <c r="CYO115" s="50"/>
      <c r="CYP115" s="50"/>
      <c r="CYQ115" s="50"/>
      <c r="CYR115" s="50"/>
      <c r="CYS115" s="50"/>
      <c r="CYT115" s="50"/>
      <c r="CYU115" s="50"/>
      <c r="CYV115" s="50"/>
      <c r="CYW115" s="50"/>
      <c r="CYX115" s="50"/>
      <c r="CYY115" s="50"/>
      <c r="CYZ115" s="50"/>
      <c r="CZA115" s="50"/>
      <c r="CZB115" s="50"/>
      <c r="CZC115" s="50"/>
      <c r="CZD115" s="50"/>
      <c r="CZE115" s="50"/>
      <c r="CZF115" s="50"/>
      <c r="CZG115" s="50"/>
      <c r="CZH115" s="50"/>
      <c r="CZI115" s="50"/>
      <c r="CZJ115" s="50"/>
      <c r="CZK115" s="50"/>
      <c r="CZL115" s="50"/>
      <c r="CZM115" s="50"/>
      <c r="CZN115" s="50"/>
      <c r="CZO115" s="50"/>
      <c r="CZP115" s="50"/>
      <c r="CZQ115" s="50"/>
      <c r="CZR115" s="50"/>
      <c r="CZS115" s="50"/>
      <c r="CZT115" s="50"/>
      <c r="CZU115" s="50"/>
      <c r="CZV115" s="50"/>
      <c r="CZW115" s="50"/>
      <c r="CZX115" s="50"/>
      <c r="CZY115" s="50"/>
      <c r="CZZ115" s="50"/>
      <c r="DAA115" s="50"/>
      <c r="DAB115" s="50"/>
      <c r="DAC115" s="50"/>
      <c r="DAD115" s="50"/>
      <c r="DAE115" s="50"/>
      <c r="DAF115" s="50"/>
      <c r="DAG115" s="50"/>
      <c r="DAH115" s="50"/>
      <c r="DAI115" s="50"/>
      <c r="DAJ115" s="50"/>
      <c r="DAK115" s="50"/>
      <c r="DAL115" s="50"/>
      <c r="DAM115" s="50"/>
      <c r="DAN115" s="50"/>
      <c r="DAO115" s="50"/>
      <c r="DAP115" s="50"/>
      <c r="DAQ115" s="50"/>
      <c r="DAR115" s="50"/>
      <c r="DAS115" s="50"/>
      <c r="DAT115" s="50"/>
      <c r="DAU115" s="50"/>
      <c r="DAV115" s="50"/>
      <c r="DAW115" s="50"/>
      <c r="DAX115" s="50"/>
      <c r="DAY115" s="50"/>
      <c r="DAZ115" s="50"/>
      <c r="DBA115" s="50"/>
      <c r="DBB115" s="50"/>
      <c r="DBC115" s="50"/>
      <c r="DBD115" s="50"/>
      <c r="DBE115" s="50"/>
      <c r="DBF115" s="50"/>
      <c r="DBG115" s="50"/>
      <c r="DBH115" s="50"/>
      <c r="DBI115" s="50"/>
      <c r="DBJ115" s="50"/>
      <c r="DBK115" s="50"/>
      <c r="DBL115" s="50"/>
      <c r="DBM115" s="50"/>
      <c r="DBN115" s="50"/>
      <c r="DBO115" s="50"/>
      <c r="DBP115" s="50"/>
      <c r="DBQ115" s="50"/>
      <c r="DBR115" s="50"/>
      <c r="DBS115" s="50"/>
      <c r="DBT115" s="50"/>
      <c r="DBU115" s="50"/>
      <c r="DBV115" s="50"/>
      <c r="DBW115" s="50"/>
      <c r="DBX115" s="50"/>
      <c r="DBY115" s="50"/>
      <c r="DBZ115" s="50"/>
      <c r="DCA115" s="50"/>
      <c r="DCB115" s="50"/>
      <c r="DCC115" s="50"/>
      <c r="DCD115" s="50"/>
      <c r="DCE115" s="50"/>
      <c r="DCF115" s="50"/>
      <c r="DCG115" s="50"/>
      <c r="DCH115" s="50"/>
      <c r="DCI115" s="50"/>
      <c r="DCJ115" s="50"/>
      <c r="DCK115" s="50"/>
      <c r="DCL115" s="50"/>
      <c r="DCM115" s="50"/>
      <c r="DCN115" s="50"/>
      <c r="DCO115" s="50"/>
      <c r="DCP115" s="50"/>
      <c r="DCQ115" s="50"/>
      <c r="DCR115" s="50"/>
      <c r="DCS115" s="50"/>
      <c r="DCT115" s="50"/>
      <c r="DCU115" s="50"/>
      <c r="DCV115" s="50"/>
      <c r="DCW115" s="50"/>
      <c r="DCX115" s="50"/>
      <c r="DCY115" s="50"/>
      <c r="DCZ115" s="50"/>
      <c r="DDA115" s="50"/>
      <c r="DDB115" s="50"/>
      <c r="DDC115" s="50"/>
      <c r="DDD115" s="50"/>
      <c r="DDE115" s="50"/>
      <c r="DDF115" s="50"/>
      <c r="DDG115" s="50"/>
      <c r="DDH115" s="50"/>
      <c r="DDI115" s="50"/>
      <c r="DDJ115" s="50"/>
      <c r="DDK115" s="50"/>
      <c r="DDL115" s="50"/>
      <c r="DDM115" s="50"/>
      <c r="DDN115" s="50"/>
      <c r="DDO115" s="50"/>
      <c r="DDP115" s="50"/>
      <c r="DDQ115" s="50"/>
      <c r="DDR115" s="50"/>
      <c r="DDS115" s="50"/>
      <c r="DDT115" s="50"/>
      <c r="DDU115" s="50"/>
      <c r="DDV115" s="50"/>
      <c r="DDW115" s="50"/>
      <c r="DDX115" s="50"/>
      <c r="DDY115" s="50"/>
      <c r="DDZ115" s="50"/>
      <c r="DEA115" s="50"/>
      <c r="DEB115" s="50"/>
      <c r="DEC115" s="50"/>
      <c r="DED115" s="50"/>
      <c r="DEE115" s="50"/>
      <c r="DEF115" s="50"/>
      <c r="DEG115" s="50"/>
      <c r="DEH115" s="50"/>
      <c r="DEI115" s="50"/>
      <c r="DEJ115" s="50"/>
      <c r="DEK115" s="50"/>
      <c r="DEL115" s="50"/>
      <c r="DEM115" s="50"/>
      <c r="DEN115" s="50"/>
      <c r="DEO115" s="50"/>
      <c r="DEP115" s="50"/>
      <c r="DEQ115" s="50"/>
      <c r="DER115" s="50"/>
      <c r="DES115" s="50"/>
      <c r="DET115" s="50"/>
      <c r="DEU115" s="50"/>
      <c r="DEV115" s="50"/>
      <c r="DEW115" s="50"/>
      <c r="DEX115" s="50"/>
      <c r="DEY115" s="50"/>
      <c r="DEZ115" s="50"/>
      <c r="DFA115" s="50"/>
      <c r="DFB115" s="50"/>
      <c r="DFC115" s="50"/>
      <c r="DFD115" s="50"/>
      <c r="DFE115" s="50"/>
      <c r="DFF115" s="50"/>
      <c r="DFG115" s="50"/>
      <c r="DFH115" s="50"/>
      <c r="DFI115" s="50"/>
      <c r="DFJ115" s="50"/>
      <c r="DFK115" s="50"/>
      <c r="DFL115" s="50"/>
      <c r="DFM115" s="50"/>
      <c r="DFN115" s="50"/>
      <c r="DFO115" s="50"/>
      <c r="DFP115" s="50"/>
      <c r="DFQ115" s="50"/>
      <c r="DFR115" s="50"/>
      <c r="DFS115" s="50"/>
      <c r="DFT115" s="50"/>
      <c r="DFU115" s="50"/>
      <c r="DFV115" s="50"/>
      <c r="DFW115" s="50"/>
      <c r="DFX115" s="50"/>
      <c r="DFY115" s="50"/>
      <c r="DFZ115" s="50"/>
      <c r="DGA115" s="50"/>
      <c r="DGB115" s="50"/>
      <c r="DGC115" s="50"/>
      <c r="DGD115" s="50"/>
      <c r="DGE115" s="50"/>
      <c r="DGF115" s="50"/>
      <c r="DGG115" s="50"/>
      <c r="DGH115" s="50"/>
      <c r="DGI115" s="50"/>
      <c r="DGJ115" s="50"/>
      <c r="DGK115" s="50"/>
      <c r="DGL115" s="50"/>
      <c r="DGM115" s="50"/>
      <c r="DGN115" s="50"/>
      <c r="DGO115" s="50"/>
      <c r="DGP115" s="50"/>
      <c r="DGQ115" s="50"/>
      <c r="DGR115" s="50"/>
      <c r="DGS115" s="50"/>
      <c r="DGT115" s="50"/>
      <c r="DGU115" s="50"/>
      <c r="DGV115" s="50"/>
      <c r="DGW115" s="50"/>
      <c r="DGX115" s="50"/>
      <c r="DGY115" s="50"/>
      <c r="DGZ115" s="50"/>
      <c r="DHA115" s="50"/>
      <c r="DHB115" s="50"/>
      <c r="DHC115" s="50"/>
      <c r="DHD115" s="50"/>
      <c r="DHE115" s="50"/>
      <c r="DHF115" s="50"/>
      <c r="DHG115" s="50"/>
      <c r="DHH115" s="50"/>
      <c r="DHI115" s="50"/>
      <c r="DHJ115" s="50"/>
      <c r="DHK115" s="50"/>
      <c r="DHL115" s="50"/>
      <c r="DHM115" s="50"/>
      <c r="DHN115" s="50"/>
      <c r="DHO115" s="50"/>
      <c r="DHP115" s="50"/>
      <c r="DHQ115" s="50"/>
      <c r="DHR115" s="50"/>
      <c r="DHS115" s="50"/>
      <c r="DHT115" s="50"/>
      <c r="DHU115" s="50"/>
      <c r="DHV115" s="50"/>
      <c r="DHW115" s="50"/>
      <c r="DHX115" s="50"/>
      <c r="DHY115" s="50"/>
      <c r="DHZ115" s="50"/>
      <c r="DIA115" s="50"/>
      <c r="DIB115" s="50"/>
      <c r="DIC115" s="50"/>
      <c r="DID115" s="50"/>
      <c r="DIE115" s="50"/>
      <c r="DIF115" s="50"/>
      <c r="DIG115" s="50"/>
      <c r="DIH115" s="50"/>
      <c r="DII115" s="50"/>
      <c r="DIJ115" s="50"/>
      <c r="DIK115" s="50"/>
      <c r="DIL115" s="50"/>
      <c r="DIM115" s="50"/>
      <c r="DIN115" s="50"/>
      <c r="DIO115" s="50"/>
      <c r="DIP115" s="50"/>
      <c r="DIQ115" s="50"/>
      <c r="DIR115" s="50"/>
      <c r="DIS115" s="50"/>
      <c r="DIT115" s="50"/>
      <c r="DIU115" s="50"/>
      <c r="DIV115" s="50"/>
      <c r="DIW115" s="50"/>
      <c r="DIX115" s="50"/>
      <c r="DIY115" s="50"/>
      <c r="DIZ115" s="50"/>
      <c r="DJA115" s="50"/>
      <c r="DJB115" s="50"/>
      <c r="DJC115" s="50"/>
      <c r="DJD115" s="50"/>
      <c r="DJE115" s="50"/>
      <c r="DJF115" s="50"/>
      <c r="DJG115" s="50"/>
      <c r="DJH115" s="50"/>
      <c r="DJI115" s="50"/>
      <c r="DJJ115" s="50"/>
      <c r="DJK115" s="50"/>
      <c r="DJL115" s="50"/>
      <c r="DJM115" s="50"/>
      <c r="DJN115" s="50"/>
      <c r="DJO115" s="50"/>
      <c r="DJP115" s="50"/>
      <c r="DJQ115" s="50"/>
      <c r="DJR115" s="50"/>
      <c r="DJS115" s="50"/>
      <c r="DJT115" s="50"/>
      <c r="DJU115" s="50"/>
      <c r="DJV115" s="50"/>
      <c r="DJW115" s="50"/>
      <c r="DJX115" s="50"/>
      <c r="DJY115" s="50"/>
      <c r="DJZ115" s="50"/>
      <c r="DKA115" s="50"/>
      <c r="DKB115" s="50"/>
      <c r="DKC115" s="50"/>
      <c r="DKD115" s="50"/>
      <c r="DKE115" s="50"/>
      <c r="DKF115" s="50"/>
      <c r="DKG115" s="50"/>
      <c r="DKH115" s="50"/>
      <c r="DKI115" s="50"/>
      <c r="DKJ115" s="50"/>
      <c r="DKK115" s="50"/>
      <c r="DKL115" s="50"/>
      <c r="DKM115" s="50"/>
      <c r="DKN115" s="50"/>
      <c r="DKO115" s="50"/>
      <c r="DKP115" s="50"/>
      <c r="DKQ115" s="50"/>
      <c r="DKR115" s="50"/>
      <c r="DKS115" s="50"/>
      <c r="DKT115" s="50"/>
      <c r="DKU115" s="50"/>
      <c r="DKV115" s="50"/>
      <c r="DKW115" s="50"/>
      <c r="DKX115" s="50"/>
      <c r="DKY115" s="50"/>
      <c r="DKZ115" s="50"/>
      <c r="DLA115" s="50"/>
      <c r="DLB115" s="50"/>
      <c r="DLC115" s="50"/>
      <c r="DLD115" s="50"/>
      <c r="DLE115" s="50"/>
      <c r="DLF115" s="50"/>
      <c r="DLG115" s="50"/>
      <c r="DLH115" s="50"/>
      <c r="DLI115" s="50"/>
      <c r="DLJ115" s="50"/>
      <c r="DLK115" s="50"/>
      <c r="DLL115" s="50"/>
      <c r="DLM115" s="50"/>
      <c r="DLN115" s="50"/>
      <c r="DLO115" s="50"/>
      <c r="DLP115" s="50"/>
      <c r="DLQ115" s="50"/>
      <c r="DLR115" s="50"/>
      <c r="DLS115" s="50"/>
      <c r="DLT115" s="50"/>
      <c r="DLU115" s="50"/>
      <c r="DLV115" s="50"/>
      <c r="DLW115" s="50"/>
      <c r="DLX115" s="50"/>
      <c r="DLY115" s="50"/>
      <c r="DLZ115" s="50"/>
      <c r="DMA115" s="50"/>
      <c r="DMB115" s="50"/>
      <c r="DMC115" s="50"/>
      <c r="DMD115" s="50"/>
      <c r="DME115" s="50"/>
      <c r="DMF115" s="50"/>
      <c r="DMG115" s="50"/>
      <c r="DMH115" s="50"/>
      <c r="DMI115" s="50"/>
      <c r="DMJ115" s="50"/>
      <c r="DMK115" s="50"/>
      <c r="DML115" s="50"/>
      <c r="DMM115" s="50"/>
      <c r="DMN115" s="50"/>
      <c r="DMO115" s="50"/>
      <c r="DMP115" s="50"/>
      <c r="DMQ115" s="50"/>
      <c r="DMR115" s="50"/>
      <c r="DMS115" s="50"/>
      <c r="DMT115" s="50"/>
      <c r="DMU115" s="50"/>
      <c r="DMV115" s="50"/>
      <c r="DMW115" s="50"/>
      <c r="DMX115" s="50"/>
      <c r="DMY115" s="50"/>
      <c r="DMZ115" s="50"/>
      <c r="DNA115" s="50"/>
      <c r="DNB115" s="50"/>
      <c r="DNC115" s="50"/>
      <c r="DND115" s="50"/>
      <c r="DNE115" s="50"/>
      <c r="DNF115" s="50"/>
      <c r="DNG115" s="50"/>
      <c r="DNH115" s="50"/>
      <c r="DNI115" s="50"/>
      <c r="DNJ115" s="50"/>
      <c r="DNK115" s="50"/>
      <c r="DNL115" s="50"/>
      <c r="DNM115" s="50"/>
      <c r="DNN115" s="50"/>
      <c r="DNO115" s="50"/>
      <c r="DNP115" s="50"/>
      <c r="DNQ115" s="50"/>
      <c r="DNR115" s="50"/>
      <c r="DNS115" s="50"/>
      <c r="DNT115" s="50"/>
      <c r="DNU115" s="50"/>
      <c r="DNV115" s="50"/>
      <c r="DNW115" s="50"/>
      <c r="DNX115" s="50"/>
      <c r="DNY115" s="50"/>
      <c r="DNZ115" s="50"/>
      <c r="DOA115" s="50"/>
      <c r="DOB115" s="50"/>
      <c r="DOC115" s="50"/>
      <c r="DOD115" s="50"/>
      <c r="DOE115" s="50"/>
      <c r="DOF115" s="50"/>
      <c r="DOG115" s="50"/>
      <c r="DOH115" s="50"/>
      <c r="DOI115" s="50"/>
      <c r="DOJ115" s="50"/>
      <c r="DOK115" s="50"/>
      <c r="DOL115" s="50"/>
      <c r="DOM115" s="50"/>
      <c r="DON115" s="50"/>
      <c r="DOO115" s="50"/>
      <c r="DOP115" s="50"/>
      <c r="DOQ115" s="50"/>
      <c r="DOR115" s="50"/>
      <c r="DOS115" s="50"/>
      <c r="DOT115" s="50"/>
      <c r="DOU115" s="50"/>
      <c r="DOV115" s="50"/>
      <c r="DOW115" s="50"/>
      <c r="DOX115" s="50"/>
      <c r="DOY115" s="50"/>
      <c r="DOZ115" s="50"/>
      <c r="DPA115" s="50"/>
      <c r="DPB115" s="50"/>
      <c r="DPC115" s="50"/>
      <c r="DPD115" s="50"/>
      <c r="DPE115" s="50"/>
      <c r="DPF115" s="50"/>
      <c r="DPG115" s="50"/>
      <c r="DPH115" s="50"/>
      <c r="DPI115" s="50"/>
      <c r="DPJ115" s="50"/>
      <c r="DPK115" s="50"/>
      <c r="DPL115" s="50"/>
      <c r="DPM115" s="50"/>
      <c r="DPN115" s="50"/>
      <c r="DPO115" s="50"/>
      <c r="DPP115" s="50"/>
      <c r="DPQ115" s="50"/>
      <c r="DPR115" s="50"/>
      <c r="DPS115" s="50"/>
      <c r="DPT115" s="50"/>
      <c r="DPU115" s="50"/>
      <c r="DPV115" s="50"/>
      <c r="DPW115" s="50"/>
      <c r="DPX115" s="50"/>
      <c r="DPY115" s="50"/>
      <c r="DPZ115" s="50"/>
      <c r="DQA115" s="50"/>
      <c r="DQB115" s="50"/>
      <c r="DQC115" s="50"/>
      <c r="DQD115" s="50"/>
      <c r="DQE115" s="50"/>
      <c r="DQF115" s="50"/>
      <c r="DQG115" s="50"/>
      <c r="DQH115" s="50"/>
      <c r="DQI115" s="50"/>
      <c r="DQJ115" s="50"/>
      <c r="DQK115" s="50"/>
      <c r="DQL115" s="50"/>
      <c r="DQM115" s="50"/>
      <c r="DQN115" s="50"/>
      <c r="DQO115" s="50"/>
      <c r="DQP115" s="50"/>
      <c r="DQQ115" s="50"/>
      <c r="DQR115" s="50"/>
      <c r="DQS115" s="50"/>
      <c r="DQT115" s="50"/>
      <c r="DQU115" s="50"/>
      <c r="DQV115" s="50"/>
      <c r="DQW115" s="50"/>
      <c r="DQX115" s="50"/>
      <c r="DQY115" s="50"/>
      <c r="DQZ115" s="50"/>
      <c r="DRA115" s="50"/>
      <c r="DRB115" s="50"/>
      <c r="DRC115" s="50"/>
      <c r="DRD115" s="50"/>
      <c r="DRE115" s="50"/>
      <c r="DRF115" s="50"/>
      <c r="DRG115" s="50"/>
      <c r="DRH115" s="50"/>
      <c r="DRI115" s="50"/>
      <c r="DRJ115" s="50"/>
      <c r="DRK115" s="50"/>
      <c r="DRL115" s="50"/>
      <c r="DRM115" s="50"/>
      <c r="DRN115" s="50"/>
      <c r="DRO115" s="50"/>
      <c r="DRP115" s="50"/>
      <c r="DRQ115" s="50"/>
      <c r="DRR115" s="50"/>
      <c r="DRS115" s="50"/>
      <c r="DRT115" s="50"/>
      <c r="DRU115" s="50"/>
      <c r="DRV115" s="50"/>
      <c r="DRW115" s="50"/>
      <c r="DRX115" s="50"/>
      <c r="DRY115" s="50"/>
      <c r="DRZ115" s="50"/>
      <c r="DSA115" s="50"/>
      <c r="DSB115" s="50"/>
      <c r="DSC115" s="50"/>
      <c r="DSD115" s="50"/>
      <c r="DSE115" s="50"/>
      <c r="DSF115" s="50"/>
      <c r="DSG115" s="50"/>
      <c r="DSH115" s="50"/>
      <c r="DSI115" s="50"/>
      <c r="DSJ115" s="50"/>
      <c r="DSK115" s="50"/>
      <c r="DSL115" s="50"/>
      <c r="DSM115" s="50"/>
      <c r="DSN115" s="50"/>
      <c r="DSO115" s="50"/>
      <c r="DSP115" s="50"/>
      <c r="DSQ115" s="50"/>
      <c r="DSR115" s="50"/>
      <c r="DSS115" s="50"/>
      <c r="DST115" s="50"/>
      <c r="DSU115" s="50"/>
      <c r="DSV115" s="50"/>
      <c r="DSW115" s="50"/>
      <c r="DSX115" s="50"/>
      <c r="DSY115" s="50"/>
      <c r="DSZ115" s="50"/>
      <c r="DTA115" s="50"/>
      <c r="DTB115" s="50"/>
      <c r="DTC115" s="50"/>
      <c r="DTD115" s="50"/>
      <c r="DTE115" s="50"/>
      <c r="DTF115" s="50"/>
      <c r="DTG115" s="50"/>
      <c r="DTH115" s="50"/>
      <c r="DTI115" s="50"/>
      <c r="DTJ115" s="50"/>
      <c r="DTK115" s="50"/>
      <c r="DTL115" s="50"/>
      <c r="DTM115" s="50"/>
      <c r="DTN115" s="50"/>
      <c r="DTO115" s="50"/>
      <c r="DTP115" s="50"/>
      <c r="DTQ115" s="50"/>
      <c r="DTR115" s="50"/>
      <c r="DTS115" s="50"/>
      <c r="DTT115" s="50"/>
      <c r="DTU115" s="50"/>
      <c r="DTV115" s="50"/>
      <c r="DTW115" s="50"/>
      <c r="DTX115" s="50"/>
      <c r="DTY115" s="50"/>
      <c r="DTZ115" s="50"/>
      <c r="DUA115" s="50"/>
      <c r="DUB115" s="50"/>
      <c r="DUC115" s="50"/>
      <c r="DUD115" s="50"/>
      <c r="DUE115" s="50"/>
      <c r="DUF115" s="50"/>
      <c r="DUG115" s="50"/>
      <c r="DUH115" s="50"/>
      <c r="DUI115" s="50"/>
      <c r="DUJ115" s="50"/>
      <c r="DUK115" s="50"/>
      <c r="DUL115" s="50"/>
      <c r="DUM115" s="50"/>
      <c r="DUN115" s="50"/>
      <c r="DUO115" s="50"/>
      <c r="DUP115" s="50"/>
      <c r="DUQ115" s="50"/>
      <c r="DUR115" s="50"/>
      <c r="DUS115" s="50"/>
      <c r="DUT115" s="50"/>
      <c r="DUU115" s="50"/>
      <c r="DUV115" s="50"/>
      <c r="DUW115" s="50"/>
      <c r="DUX115" s="50"/>
      <c r="DUY115" s="50"/>
      <c r="DUZ115" s="50"/>
      <c r="DVA115" s="50"/>
      <c r="DVB115" s="50"/>
      <c r="DVC115" s="50"/>
      <c r="DVD115" s="50"/>
      <c r="DVE115" s="50"/>
      <c r="DVF115" s="50"/>
      <c r="DVG115" s="50"/>
      <c r="DVH115" s="50"/>
      <c r="DVI115" s="50"/>
      <c r="DVJ115" s="50"/>
      <c r="DVK115" s="50"/>
      <c r="DVL115" s="50"/>
      <c r="DVM115" s="50"/>
      <c r="DVN115" s="50"/>
      <c r="DVO115" s="50"/>
      <c r="DVP115" s="50"/>
      <c r="DVQ115" s="50"/>
      <c r="DVR115" s="50"/>
      <c r="DVS115" s="50"/>
      <c r="DVT115" s="50"/>
      <c r="DVU115" s="50"/>
      <c r="DVV115" s="50"/>
      <c r="DVW115" s="50"/>
      <c r="DVX115" s="50"/>
      <c r="DVY115" s="50"/>
      <c r="DVZ115" s="50"/>
      <c r="DWA115" s="50"/>
      <c r="DWB115" s="50"/>
      <c r="DWC115" s="50"/>
      <c r="DWD115" s="50"/>
      <c r="DWE115" s="50"/>
      <c r="DWF115" s="50"/>
      <c r="DWG115" s="50"/>
      <c r="DWH115" s="50"/>
      <c r="DWI115" s="50"/>
      <c r="DWJ115" s="50"/>
      <c r="DWK115" s="50"/>
      <c r="DWL115" s="50"/>
      <c r="DWM115" s="50"/>
      <c r="DWN115" s="50"/>
      <c r="DWO115" s="50"/>
      <c r="DWP115" s="50"/>
      <c r="DWQ115" s="50"/>
      <c r="DWR115" s="50"/>
      <c r="DWS115" s="50"/>
      <c r="DWT115" s="50"/>
      <c r="DWU115" s="50"/>
      <c r="DWV115" s="50"/>
      <c r="DWW115" s="50"/>
      <c r="DWX115" s="50"/>
      <c r="DWY115" s="50"/>
      <c r="DWZ115" s="50"/>
      <c r="DXA115" s="50"/>
      <c r="DXB115" s="50"/>
      <c r="DXC115" s="50"/>
      <c r="DXD115" s="50"/>
      <c r="DXE115" s="50"/>
      <c r="DXF115" s="50"/>
      <c r="DXG115" s="50"/>
      <c r="DXH115" s="50"/>
      <c r="DXI115" s="50"/>
      <c r="DXJ115" s="50"/>
      <c r="DXK115" s="50"/>
      <c r="DXL115" s="50"/>
      <c r="DXM115" s="50"/>
      <c r="DXN115" s="50"/>
      <c r="DXO115" s="50"/>
      <c r="DXP115" s="50"/>
      <c r="DXQ115" s="50"/>
      <c r="DXR115" s="50"/>
      <c r="DXS115" s="50"/>
      <c r="DXT115" s="50"/>
      <c r="DXU115" s="50"/>
      <c r="DXV115" s="50"/>
      <c r="DXW115" s="50"/>
      <c r="DXX115" s="50"/>
      <c r="DXY115" s="50"/>
      <c r="DXZ115" s="50"/>
      <c r="DYA115" s="50"/>
      <c r="DYB115" s="50"/>
      <c r="DYC115" s="50"/>
      <c r="DYD115" s="50"/>
      <c r="DYE115" s="50"/>
      <c r="DYF115" s="50"/>
      <c r="DYG115" s="50"/>
      <c r="DYH115" s="50"/>
      <c r="DYI115" s="50"/>
      <c r="DYJ115" s="50"/>
      <c r="DYK115" s="50"/>
      <c r="DYL115" s="50"/>
      <c r="DYM115" s="50"/>
      <c r="DYN115" s="50"/>
      <c r="DYO115" s="50"/>
      <c r="DYP115" s="50"/>
      <c r="DYQ115" s="50"/>
      <c r="DYR115" s="50"/>
      <c r="DYS115" s="50"/>
      <c r="DYT115" s="50"/>
      <c r="DYU115" s="50"/>
      <c r="DYV115" s="50"/>
      <c r="DYW115" s="50"/>
      <c r="DYX115" s="50"/>
      <c r="DYY115" s="50"/>
      <c r="DYZ115" s="50"/>
      <c r="DZA115" s="50"/>
      <c r="DZB115" s="50"/>
      <c r="DZC115" s="50"/>
      <c r="DZD115" s="50"/>
      <c r="DZE115" s="50"/>
      <c r="DZF115" s="50"/>
      <c r="DZG115" s="50"/>
      <c r="DZH115" s="50"/>
      <c r="DZI115" s="50"/>
      <c r="DZJ115" s="50"/>
      <c r="DZK115" s="50"/>
      <c r="DZL115" s="50"/>
      <c r="DZM115" s="50"/>
      <c r="DZN115" s="50"/>
      <c r="DZO115" s="50"/>
      <c r="DZP115" s="50"/>
      <c r="DZQ115" s="50"/>
      <c r="DZR115" s="50"/>
      <c r="DZS115" s="50"/>
      <c r="DZT115" s="50"/>
      <c r="DZU115" s="50"/>
      <c r="DZV115" s="50"/>
      <c r="DZW115" s="50"/>
      <c r="DZX115" s="50"/>
      <c r="DZY115" s="50"/>
      <c r="DZZ115" s="50"/>
      <c r="EAA115" s="50"/>
      <c r="EAB115" s="50"/>
      <c r="EAC115" s="50"/>
      <c r="EAD115" s="50"/>
      <c r="EAE115" s="50"/>
      <c r="EAF115" s="50"/>
      <c r="EAG115" s="50"/>
      <c r="EAH115" s="50"/>
      <c r="EAI115" s="50"/>
      <c r="EAJ115" s="50"/>
      <c r="EAK115" s="50"/>
      <c r="EAL115" s="50"/>
      <c r="EAM115" s="50"/>
      <c r="EAN115" s="50"/>
      <c r="EAO115" s="50"/>
      <c r="EAP115" s="50"/>
      <c r="EAQ115" s="50"/>
      <c r="EAR115" s="50"/>
      <c r="EAS115" s="50"/>
      <c r="EAT115" s="50"/>
      <c r="EAU115" s="50"/>
      <c r="EAV115" s="50"/>
      <c r="EAW115" s="50"/>
      <c r="EAX115" s="50"/>
      <c r="EAY115" s="50"/>
      <c r="EAZ115" s="50"/>
      <c r="EBA115" s="50"/>
      <c r="EBB115" s="50"/>
      <c r="EBC115" s="50"/>
      <c r="EBD115" s="50"/>
      <c r="EBE115" s="50"/>
      <c r="EBF115" s="50"/>
      <c r="EBG115" s="50"/>
      <c r="EBH115" s="50"/>
      <c r="EBI115" s="50"/>
      <c r="EBJ115" s="50"/>
      <c r="EBK115" s="50"/>
      <c r="EBL115" s="50"/>
      <c r="EBM115" s="50"/>
      <c r="EBN115" s="50"/>
      <c r="EBO115" s="50"/>
      <c r="EBP115" s="50"/>
      <c r="EBQ115" s="50"/>
      <c r="EBR115" s="50"/>
      <c r="EBS115" s="50"/>
      <c r="EBT115" s="50"/>
      <c r="EBU115" s="50"/>
      <c r="EBV115" s="50"/>
      <c r="EBW115" s="50"/>
      <c r="EBX115" s="50"/>
      <c r="EBY115" s="50"/>
      <c r="EBZ115" s="50"/>
      <c r="ECA115" s="50"/>
      <c r="ECB115" s="50"/>
      <c r="ECC115" s="50"/>
      <c r="ECD115" s="50"/>
      <c r="ECE115" s="50"/>
      <c r="ECF115" s="50"/>
      <c r="ECG115" s="50"/>
      <c r="ECH115" s="50"/>
      <c r="ECI115" s="50"/>
      <c r="ECJ115" s="50"/>
      <c r="ECK115" s="50"/>
      <c r="ECL115" s="50"/>
      <c r="ECM115" s="50"/>
      <c r="ECN115" s="50"/>
      <c r="ECO115" s="50"/>
      <c r="ECP115" s="50"/>
      <c r="ECQ115" s="50"/>
      <c r="ECR115" s="50"/>
      <c r="ECS115" s="50"/>
      <c r="ECT115" s="50"/>
      <c r="ECU115" s="50"/>
      <c r="ECV115" s="50"/>
      <c r="ECW115" s="50"/>
      <c r="ECX115" s="50"/>
      <c r="ECY115" s="50"/>
      <c r="ECZ115" s="50"/>
      <c r="EDA115" s="50"/>
      <c r="EDB115" s="50"/>
      <c r="EDC115" s="50"/>
      <c r="EDD115" s="50"/>
      <c r="EDE115" s="50"/>
      <c r="EDF115" s="50"/>
      <c r="EDG115" s="50"/>
      <c r="EDH115" s="50"/>
      <c r="EDI115" s="50"/>
      <c r="EDJ115" s="50"/>
      <c r="EDK115" s="50"/>
      <c r="EDL115" s="50"/>
      <c r="EDM115" s="50"/>
      <c r="EDN115" s="50"/>
      <c r="EDO115" s="50"/>
      <c r="EDP115" s="50"/>
      <c r="EDQ115" s="50"/>
      <c r="EDR115" s="50"/>
      <c r="EDS115" s="50"/>
      <c r="EDT115" s="50"/>
      <c r="EDU115" s="50"/>
      <c r="EDV115" s="50"/>
      <c r="EDW115" s="50"/>
      <c r="EDX115" s="50"/>
      <c r="EDY115" s="50"/>
      <c r="EDZ115" s="50"/>
      <c r="EEA115" s="50"/>
      <c r="EEB115" s="50"/>
      <c r="EEC115" s="50"/>
      <c r="EED115" s="50"/>
      <c r="EEE115" s="50"/>
      <c r="EEF115" s="50"/>
      <c r="EEG115" s="50"/>
      <c r="EEH115" s="50"/>
      <c r="EEI115" s="50"/>
      <c r="EEJ115" s="50"/>
      <c r="EEK115" s="50"/>
      <c r="EEL115" s="50"/>
      <c r="EEM115" s="50"/>
      <c r="EEN115" s="50"/>
      <c r="EEO115" s="50"/>
      <c r="EEP115" s="50"/>
      <c r="EEQ115" s="50"/>
      <c r="EER115" s="50"/>
      <c r="EES115" s="50"/>
      <c r="EET115" s="50"/>
      <c r="EEU115" s="50"/>
      <c r="EEV115" s="50"/>
      <c r="EEW115" s="50"/>
      <c r="EEX115" s="50"/>
      <c r="EEY115" s="50"/>
      <c r="EEZ115" s="50"/>
      <c r="EFA115" s="50"/>
      <c r="EFB115" s="50"/>
      <c r="EFC115" s="50"/>
      <c r="EFD115" s="50"/>
      <c r="EFE115" s="50"/>
      <c r="EFF115" s="50"/>
      <c r="EFG115" s="50"/>
      <c r="EFH115" s="50"/>
      <c r="EFI115" s="50"/>
      <c r="EFJ115" s="50"/>
      <c r="EFK115" s="50"/>
      <c r="EFL115" s="50"/>
      <c r="EFM115" s="50"/>
      <c r="EFN115" s="50"/>
      <c r="EFO115" s="50"/>
      <c r="EFP115" s="50"/>
      <c r="EFQ115" s="50"/>
      <c r="EFR115" s="50"/>
      <c r="EFS115" s="50"/>
      <c r="EFT115" s="50"/>
      <c r="EFU115" s="50"/>
      <c r="EFV115" s="50"/>
      <c r="EFW115" s="50"/>
      <c r="EFX115" s="50"/>
      <c r="EFY115" s="50"/>
      <c r="EFZ115" s="50"/>
      <c r="EGA115" s="50"/>
      <c r="EGB115" s="50"/>
      <c r="EGC115" s="50"/>
      <c r="EGD115" s="50"/>
      <c r="EGE115" s="50"/>
      <c r="EGF115" s="50"/>
      <c r="EGG115" s="50"/>
      <c r="EGH115" s="50"/>
      <c r="EGI115" s="50"/>
      <c r="EGJ115" s="50"/>
      <c r="EGK115" s="50"/>
      <c r="EGL115" s="50"/>
      <c r="EGM115" s="50"/>
      <c r="EGN115" s="50"/>
      <c r="EGO115" s="50"/>
      <c r="EGP115" s="50"/>
      <c r="EGQ115" s="50"/>
      <c r="EGR115" s="50"/>
      <c r="EGS115" s="50"/>
      <c r="EGT115" s="50"/>
      <c r="EGU115" s="50"/>
      <c r="EGV115" s="50"/>
      <c r="EGW115" s="50"/>
      <c r="EGX115" s="50"/>
      <c r="EGY115" s="50"/>
      <c r="EGZ115" s="50"/>
      <c r="EHA115" s="50"/>
      <c r="EHB115" s="50"/>
      <c r="EHC115" s="50"/>
      <c r="EHD115" s="50"/>
      <c r="EHE115" s="50"/>
      <c r="EHF115" s="50"/>
      <c r="EHG115" s="50"/>
      <c r="EHH115" s="50"/>
      <c r="EHI115" s="50"/>
      <c r="EHJ115" s="50"/>
      <c r="EHK115" s="50"/>
      <c r="EHL115" s="50"/>
      <c r="EHM115" s="50"/>
      <c r="EHN115" s="50"/>
      <c r="EHO115" s="50"/>
      <c r="EHP115" s="50"/>
      <c r="EHQ115" s="50"/>
      <c r="EHR115" s="50"/>
      <c r="EHS115" s="50"/>
      <c r="EHT115" s="50"/>
      <c r="EHU115" s="50"/>
      <c r="EHV115" s="50"/>
      <c r="EHW115" s="50"/>
      <c r="EHX115" s="50"/>
      <c r="EHY115" s="50"/>
      <c r="EHZ115" s="50"/>
      <c r="EIA115" s="50"/>
      <c r="EIB115" s="50"/>
      <c r="EIC115" s="50"/>
      <c r="EID115" s="50"/>
      <c r="EIE115" s="50"/>
      <c r="EIF115" s="50"/>
      <c r="EIG115" s="50"/>
      <c r="EIH115" s="50"/>
      <c r="EII115" s="50"/>
      <c r="EIJ115" s="50"/>
      <c r="EIK115" s="50"/>
      <c r="EIL115" s="50"/>
      <c r="EIM115" s="50"/>
      <c r="EIN115" s="50"/>
      <c r="EIO115" s="50"/>
      <c r="EIP115" s="50"/>
      <c r="EIQ115" s="50"/>
      <c r="EIR115" s="50"/>
      <c r="EIS115" s="50"/>
      <c r="EIT115" s="50"/>
      <c r="EIU115" s="50"/>
      <c r="EIV115" s="50"/>
      <c r="EIW115" s="50"/>
      <c r="EIX115" s="50"/>
      <c r="EIY115" s="50"/>
      <c r="EIZ115" s="50"/>
      <c r="EJA115" s="50"/>
      <c r="EJB115" s="50"/>
      <c r="EJC115" s="50"/>
      <c r="EJD115" s="50"/>
      <c r="EJE115" s="50"/>
      <c r="EJF115" s="50"/>
      <c r="EJG115" s="50"/>
      <c r="EJH115" s="50"/>
      <c r="EJI115" s="50"/>
      <c r="EJJ115" s="50"/>
      <c r="EJK115" s="50"/>
      <c r="EJL115" s="50"/>
      <c r="EJM115" s="50"/>
      <c r="EJN115" s="50"/>
      <c r="EJO115" s="50"/>
      <c r="EJP115" s="50"/>
      <c r="EJQ115" s="50"/>
      <c r="EJR115" s="50"/>
      <c r="EJS115" s="50"/>
      <c r="EJT115" s="50"/>
      <c r="EJU115" s="50"/>
      <c r="EJV115" s="50"/>
      <c r="EJW115" s="50"/>
      <c r="EJX115" s="50"/>
      <c r="EJY115" s="50"/>
      <c r="EJZ115" s="50"/>
      <c r="EKA115" s="50"/>
      <c r="EKB115" s="50"/>
      <c r="EKC115" s="50"/>
      <c r="EKD115" s="50"/>
      <c r="EKE115" s="50"/>
      <c r="EKF115" s="50"/>
      <c r="EKG115" s="50"/>
      <c r="EKH115" s="50"/>
      <c r="EKI115" s="50"/>
      <c r="EKJ115" s="50"/>
      <c r="EKK115" s="50"/>
      <c r="EKL115" s="50"/>
      <c r="EKM115" s="50"/>
      <c r="EKN115" s="50"/>
      <c r="EKO115" s="50"/>
      <c r="EKP115" s="50"/>
      <c r="EKQ115" s="50"/>
      <c r="EKR115" s="50"/>
      <c r="EKS115" s="50"/>
      <c r="EKT115" s="50"/>
      <c r="EKU115" s="50"/>
      <c r="EKV115" s="50"/>
      <c r="EKW115" s="50"/>
      <c r="EKX115" s="50"/>
      <c r="EKY115" s="50"/>
      <c r="EKZ115" s="50"/>
      <c r="ELA115" s="50"/>
      <c r="ELB115" s="50"/>
      <c r="ELC115" s="50"/>
      <c r="ELD115" s="50"/>
      <c r="ELE115" s="50"/>
      <c r="ELF115" s="50"/>
      <c r="ELG115" s="50"/>
      <c r="ELH115" s="50"/>
      <c r="ELI115" s="50"/>
      <c r="ELJ115" s="50"/>
      <c r="ELK115" s="50"/>
      <c r="ELL115" s="50"/>
      <c r="ELM115" s="50"/>
      <c r="ELN115" s="50"/>
      <c r="ELO115" s="50"/>
      <c r="ELP115" s="50"/>
      <c r="ELQ115" s="50"/>
      <c r="ELR115" s="50"/>
      <c r="ELS115" s="50"/>
      <c r="ELT115" s="50"/>
      <c r="ELU115" s="50"/>
      <c r="ELV115" s="50"/>
      <c r="ELW115" s="50"/>
      <c r="ELX115" s="50"/>
      <c r="ELY115" s="50"/>
      <c r="ELZ115" s="50"/>
      <c r="EMA115" s="50"/>
      <c r="EMB115" s="50"/>
      <c r="EMC115" s="50"/>
      <c r="EMD115" s="50"/>
      <c r="EME115" s="50"/>
      <c r="EMF115" s="50"/>
      <c r="EMG115" s="50"/>
      <c r="EMH115" s="50"/>
      <c r="EMI115" s="50"/>
      <c r="EMJ115" s="50"/>
      <c r="EMK115" s="50"/>
      <c r="EML115" s="50"/>
      <c r="EMM115" s="50"/>
      <c r="EMN115" s="50"/>
      <c r="EMO115" s="50"/>
      <c r="EMP115" s="50"/>
      <c r="EMQ115" s="50"/>
      <c r="EMR115" s="50"/>
      <c r="EMS115" s="50"/>
      <c r="EMT115" s="50"/>
      <c r="EMU115" s="50"/>
      <c r="EMV115" s="50"/>
      <c r="EMW115" s="50"/>
      <c r="EMX115" s="50"/>
      <c r="EMY115" s="50"/>
      <c r="EMZ115" s="50"/>
      <c r="ENA115" s="50"/>
      <c r="ENB115" s="50"/>
      <c r="ENC115" s="50"/>
      <c r="END115" s="50"/>
      <c r="ENE115" s="50"/>
      <c r="ENF115" s="50"/>
      <c r="ENG115" s="50"/>
      <c r="ENH115" s="50"/>
      <c r="ENI115" s="50"/>
      <c r="ENJ115" s="50"/>
      <c r="ENK115" s="50"/>
      <c r="ENL115" s="50"/>
      <c r="ENM115" s="50"/>
      <c r="ENN115" s="50"/>
      <c r="ENO115" s="50"/>
      <c r="ENP115" s="50"/>
      <c r="ENQ115" s="50"/>
      <c r="ENR115" s="50"/>
      <c r="ENS115" s="50"/>
      <c r="ENT115" s="50"/>
      <c r="ENU115" s="50"/>
      <c r="ENV115" s="50"/>
      <c r="ENW115" s="50"/>
      <c r="ENX115" s="50"/>
      <c r="ENY115" s="50"/>
      <c r="ENZ115" s="50"/>
      <c r="EOA115" s="50"/>
      <c r="EOB115" s="50"/>
      <c r="EOC115" s="50"/>
      <c r="EOD115" s="50"/>
      <c r="EOE115" s="50"/>
      <c r="EOF115" s="50"/>
      <c r="EOG115" s="50"/>
      <c r="EOH115" s="50"/>
      <c r="EOI115" s="50"/>
      <c r="EOJ115" s="50"/>
      <c r="EOK115" s="50"/>
      <c r="EOL115" s="50"/>
      <c r="EOM115" s="50"/>
      <c r="EON115" s="50"/>
      <c r="EOO115" s="50"/>
      <c r="EOP115" s="50"/>
      <c r="EOQ115" s="50"/>
      <c r="EOR115" s="50"/>
      <c r="EOS115" s="50"/>
      <c r="EOT115" s="50"/>
      <c r="EOU115" s="50"/>
      <c r="EOV115" s="50"/>
      <c r="EOW115" s="50"/>
      <c r="EOX115" s="50"/>
      <c r="EOY115" s="50"/>
      <c r="EOZ115" s="50"/>
      <c r="EPA115" s="50"/>
      <c r="EPB115" s="50"/>
      <c r="EPC115" s="50"/>
      <c r="EPD115" s="50"/>
      <c r="EPE115" s="50"/>
      <c r="EPF115" s="50"/>
      <c r="EPG115" s="50"/>
      <c r="EPH115" s="50"/>
      <c r="EPI115" s="50"/>
      <c r="EPJ115" s="50"/>
      <c r="EPK115" s="50"/>
      <c r="EPL115" s="50"/>
      <c r="EPM115" s="50"/>
      <c r="EPN115" s="50"/>
      <c r="EPO115" s="50"/>
      <c r="EPP115" s="50"/>
      <c r="EPQ115" s="50"/>
      <c r="EPR115" s="50"/>
      <c r="EPS115" s="50"/>
      <c r="EPT115" s="50"/>
      <c r="EPU115" s="50"/>
      <c r="EPV115" s="50"/>
      <c r="EPW115" s="50"/>
      <c r="EPX115" s="50"/>
      <c r="EPY115" s="50"/>
      <c r="EPZ115" s="50"/>
      <c r="EQA115" s="50"/>
      <c r="EQB115" s="50"/>
      <c r="EQC115" s="50"/>
      <c r="EQD115" s="50"/>
      <c r="EQE115" s="50"/>
      <c r="EQF115" s="50"/>
      <c r="EQG115" s="50"/>
      <c r="EQH115" s="50"/>
      <c r="EQI115" s="50"/>
      <c r="EQJ115" s="50"/>
      <c r="EQK115" s="50"/>
      <c r="EQL115" s="50"/>
      <c r="EQM115" s="50"/>
      <c r="EQN115" s="50"/>
      <c r="EQO115" s="50"/>
      <c r="EQP115" s="50"/>
      <c r="EQQ115" s="50"/>
      <c r="EQR115" s="50"/>
      <c r="EQS115" s="50"/>
      <c r="EQT115" s="50"/>
      <c r="EQU115" s="50"/>
      <c r="EQV115" s="50"/>
      <c r="EQW115" s="50"/>
      <c r="EQX115" s="50"/>
      <c r="EQY115" s="50"/>
      <c r="EQZ115" s="50"/>
      <c r="ERA115" s="50"/>
      <c r="ERB115" s="50"/>
      <c r="ERC115" s="50"/>
      <c r="ERD115" s="50"/>
      <c r="ERE115" s="50"/>
      <c r="ERF115" s="50"/>
      <c r="ERG115" s="50"/>
      <c r="ERH115" s="50"/>
      <c r="ERI115" s="50"/>
      <c r="ERJ115" s="50"/>
      <c r="ERK115" s="50"/>
      <c r="ERL115" s="50"/>
      <c r="ERM115" s="50"/>
      <c r="ERN115" s="50"/>
      <c r="ERO115" s="50"/>
      <c r="ERP115" s="50"/>
      <c r="ERQ115" s="50"/>
      <c r="ERR115" s="50"/>
      <c r="ERS115" s="50"/>
      <c r="ERT115" s="50"/>
      <c r="ERU115" s="50"/>
      <c r="ERV115" s="50"/>
      <c r="ERW115" s="50"/>
      <c r="ERX115" s="50"/>
      <c r="ERY115" s="50"/>
      <c r="ERZ115" s="50"/>
      <c r="ESA115" s="50"/>
      <c r="ESB115" s="50"/>
      <c r="ESC115" s="50"/>
      <c r="ESD115" s="50"/>
      <c r="ESE115" s="50"/>
      <c r="ESF115" s="50"/>
      <c r="ESG115" s="50"/>
      <c r="ESH115" s="50"/>
      <c r="ESI115" s="50"/>
      <c r="ESJ115" s="50"/>
      <c r="ESK115" s="50"/>
      <c r="ESL115" s="50"/>
      <c r="ESM115" s="50"/>
      <c r="ESN115" s="50"/>
      <c r="ESO115" s="50"/>
      <c r="ESP115" s="50"/>
      <c r="ESQ115" s="50"/>
      <c r="ESR115" s="50"/>
      <c r="ESS115" s="50"/>
      <c r="EST115" s="50"/>
      <c r="ESU115" s="50"/>
      <c r="ESV115" s="50"/>
      <c r="ESW115" s="50"/>
      <c r="ESX115" s="50"/>
      <c r="ESY115" s="50"/>
      <c r="ESZ115" s="50"/>
      <c r="ETA115" s="50"/>
      <c r="ETB115" s="50"/>
      <c r="ETC115" s="50"/>
      <c r="ETD115" s="50"/>
      <c r="ETE115" s="50"/>
      <c r="ETF115" s="50"/>
      <c r="ETG115" s="50"/>
      <c r="ETH115" s="50"/>
      <c r="ETI115" s="50"/>
      <c r="ETJ115" s="50"/>
      <c r="ETK115" s="50"/>
      <c r="ETL115" s="50"/>
      <c r="ETM115" s="50"/>
      <c r="ETN115" s="50"/>
      <c r="ETO115" s="50"/>
      <c r="ETP115" s="50"/>
      <c r="ETQ115" s="50"/>
      <c r="ETR115" s="50"/>
      <c r="ETS115" s="50"/>
      <c r="ETT115" s="50"/>
      <c r="ETU115" s="50"/>
      <c r="ETV115" s="50"/>
      <c r="ETW115" s="50"/>
      <c r="ETX115" s="50"/>
      <c r="ETY115" s="50"/>
      <c r="ETZ115" s="50"/>
      <c r="EUA115" s="50"/>
      <c r="EUB115" s="50"/>
      <c r="EUC115" s="50"/>
      <c r="EUD115" s="50"/>
      <c r="EUE115" s="50"/>
      <c r="EUF115" s="50"/>
      <c r="EUG115" s="50"/>
      <c r="EUH115" s="50"/>
      <c r="EUI115" s="50"/>
      <c r="EUJ115" s="50"/>
      <c r="EUK115" s="50"/>
      <c r="EUL115" s="50"/>
      <c r="EUM115" s="50"/>
      <c r="EUN115" s="50"/>
      <c r="EUO115" s="50"/>
      <c r="EUP115" s="50"/>
      <c r="EUQ115" s="50"/>
      <c r="EUR115" s="50"/>
      <c r="EUS115" s="50"/>
      <c r="EUT115" s="50"/>
      <c r="EUU115" s="50"/>
      <c r="EUV115" s="50"/>
      <c r="EUW115" s="50"/>
      <c r="EUX115" s="50"/>
      <c r="EUY115" s="50"/>
      <c r="EUZ115" s="50"/>
      <c r="EVA115" s="50"/>
      <c r="EVB115" s="50"/>
      <c r="EVC115" s="50"/>
      <c r="EVD115" s="50"/>
      <c r="EVE115" s="50"/>
      <c r="EVF115" s="50"/>
      <c r="EVG115" s="50"/>
      <c r="EVH115" s="50"/>
      <c r="EVI115" s="50"/>
      <c r="EVJ115" s="50"/>
      <c r="EVK115" s="50"/>
      <c r="EVL115" s="50"/>
      <c r="EVM115" s="50"/>
      <c r="EVN115" s="50"/>
      <c r="EVO115" s="50"/>
      <c r="EVP115" s="50"/>
      <c r="EVQ115" s="50"/>
      <c r="EVR115" s="50"/>
      <c r="EVS115" s="50"/>
      <c r="EVT115" s="50"/>
      <c r="EVU115" s="50"/>
      <c r="EVV115" s="50"/>
      <c r="EVW115" s="50"/>
      <c r="EVX115" s="50"/>
      <c r="EVY115" s="50"/>
      <c r="EVZ115" s="50"/>
      <c r="EWA115" s="50"/>
      <c r="EWB115" s="50"/>
      <c r="EWC115" s="50"/>
      <c r="EWD115" s="50"/>
      <c r="EWE115" s="50"/>
      <c r="EWF115" s="50"/>
      <c r="EWG115" s="50"/>
      <c r="EWH115" s="50"/>
      <c r="EWI115" s="50"/>
      <c r="EWJ115" s="50"/>
      <c r="EWK115" s="50"/>
      <c r="EWL115" s="50"/>
      <c r="EWM115" s="50"/>
      <c r="EWN115" s="50"/>
      <c r="EWO115" s="50"/>
      <c r="EWP115" s="50"/>
      <c r="EWQ115" s="50"/>
      <c r="EWR115" s="50"/>
      <c r="EWS115" s="50"/>
      <c r="EWT115" s="50"/>
      <c r="EWU115" s="50"/>
      <c r="EWV115" s="50"/>
      <c r="EWW115" s="50"/>
      <c r="EWX115" s="50"/>
      <c r="EWY115" s="50"/>
      <c r="EWZ115" s="50"/>
      <c r="EXA115" s="50"/>
      <c r="EXB115" s="50"/>
      <c r="EXC115" s="50"/>
      <c r="EXD115" s="50"/>
      <c r="EXE115" s="50"/>
      <c r="EXF115" s="50"/>
      <c r="EXG115" s="50"/>
      <c r="EXH115" s="50"/>
      <c r="EXI115" s="50"/>
      <c r="EXJ115" s="50"/>
      <c r="EXK115" s="50"/>
      <c r="EXL115" s="50"/>
      <c r="EXM115" s="50"/>
      <c r="EXN115" s="50"/>
      <c r="EXO115" s="50"/>
      <c r="EXP115" s="50"/>
      <c r="EXQ115" s="50"/>
      <c r="EXR115" s="50"/>
      <c r="EXS115" s="50"/>
      <c r="EXT115" s="50"/>
      <c r="EXU115" s="50"/>
      <c r="EXV115" s="50"/>
      <c r="EXW115" s="50"/>
      <c r="EXX115" s="50"/>
      <c r="EXY115" s="50"/>
      <c r="EXZ115" s="50"/>
      <c r="EYA115" s="50"/>
      <c r="EYB115" s="50"/>
      <c r="EYC115" s="50"/>
      <c r="EYD115" s="50"/>
      <c r="EYE115" s="50"/>
      <c r="EYF115" s="50"/>
      <c r="EYG115" s="50"/>
      <c r="EYH115" s="50"/>
      <c r="EYI115" s="50"/>
      <c r="EYJ115" s="50"/>
      <c r="EYK115" s="50"/>
      <c r="EYL115" s="50"/>
      <c r="EYM115" s="50"/>
      <c r="EYN115" s="50"/>
      <c r="EYO115" s="50"/>
      <c r="EYP115" s="50"/>
      <c r="EYQ115" s="50"/>
      <c r="EYR115" s="50"/>
      <c r="EYS115" s="50"/>
      <c r="EYT115" s="50"/>
      <c r="EYU115" s="50"/>
      <c r="EYV115" s="50"/>
      <c r="EYW115" s="50"/>
      <c r="EYX115" s="50"/>
      <c r="EYY115" s="50"/>
      <c r="EYZ115" s="50"/>
      <c r="EZA115" s="50"/>
      <c r="EZB115" s="50"/>
      <c r="EZC115" s="50"/>
      <c r="EZD115" s="50"/>
      <c r="EZE115" s="50"/>
      <c r="EZF115" s="50"/>
      <c r="EZG115" s="50"/>
      <c r="EZH115" s="50"/>
      <c r="EZI115" s="50"/>
      <c r="EZJ115" s="50"/>
      <c r="EZK115" s="50"/>
      <c r="EZL115" s="50"/>
      <c r="EZM115" s="50"/>
      <c r="EZN115" s="50"/>
      <c r="EZO115" s="50"/>
      <c r="EZP115" s="50"/>
      <c r="EZQ115" s="50"/>
      <c r="EZR115" s="50"/>
      <c r="EZS115" s="50"/>
      <c r="EZT115" s="50"/>
      <c r="EZU115" s="50"/>
      <c r="EZV115" s="50"/>
      <c r="EZW115" s="50"/>
      <c r="EZX115" s="50"/>
      <c r="EZY115" s="50"/>
      <c r="EZZ115" s="50"/>
      <c r="FAA115" s="50"/>
      <c r="FAB115" s="50"/>
      <c r="FAC115" s="50"/>
      <c r="FAD115" s="50"/>
      <c r="FAE115" s="50"/>
      <c r="FAF115" s="50"/>
      <c r="FAG115" s="50"/>
      <c r="FAH115" s="50"/>
      <c r="FAI115" s="50"/>
      <c r="FAJ115" s="50"/>
      <c r="FAK115" s="50"/>
      <c r="FAL115" s="50"/>
      <c r="FAM115" s="50"/>
      <c r="FAN115" s="50"/>
      <c r="FAO115" s="50"/>
      <c r="FAP115" s="50"/>
      <c r="FAQ115" s="50"/>
      <c r="FAR115" s="50"/>
      <c r="FAS115" s="50"/>
      <c r="FAT115" s="50"/>
      <c r="FAU115" s="50"/>
      <c r="FAV115" s="50"/>
      <c r="FAW115" s="50"/>
      <c r="FAX115" s="50"/>
      <c r="FAY115" s="50"/>
      <c r="FAZ115" s="50"/>
      <c r="FBA115" s="50"/>
      <c r="FBB115" s="50"/>
      <c r="FBC115" s="50"/>
      <c r="FBD115" s="50"/>
      <c r="FBE115" s="50"/>
      <c r="FBF115" s="50"/>
      <c r="FBG115" s="50"/>
      <c r="FBH115" s="50"/>
      <c r="FBI115" s="50"/>
      <c r="FBJ115" s="50"/>
      <c r="FBK115" s="50"/>
      <c r="FBL115" s="50"/>
      <c r="FBM115" s="50"/>
      <c r="FBN115" s="50"/>
      <c r="FBO115" s="50"/>
      <c r="FBP115" s="50"/>
      <c r="FBQ115" s="50"/>
      <c r="FBR115" s="50"/>
      <c r="FBS115" s="50"/>
      <c r="FBT115" s="50"/>
      <c r="FBU115" s="50"/>
      <c r="FBV115" s="50"/>
      <c r="FBW115" s="50"/>
      <c r="FBX115" s="50"/>
      <c r="FBY115" s="50"/>
      <c r="FBZ115" s="50"/>
      <c r="FCA115" s="50"/>
      <c r="FCB115" s="50"/>
      <c r="FCC115" s="50"/>
      <c r="FCD115" s="50"/>
      <c r="FCE115" s="50"/>
      <c r="FCF115" s="50"/>
      <c r="FCG115" s="50"/>
      <c r="FCH115" s="50"/>
      <c r="FCI115" s="50"/>
      <c r="FCJ115" s="50"/>
      <c r="FCK115" s="50"/>
      <c r="FCL115" s="50"/>
      <c r="FCM115" s="50"/>
      <c r="FCN115" s="50"/>
      <c r="FCO115" s="50"/>
      <c r="FCP115" s="50"/>
      <c r="FCQ115" s="50"/>
      <c r="FCR115" s="50"/>
      <c r="FCS115" s="50"/>
      <c r="FCT115" s="50"/>
      <c r="FCU115" s="50"/>
      <c r="FCV115" s="50"/>
      <c r="FCW115" s="50"/>
      <c r="FCX115" s="50"/>
      <c r="FCY115" s="50"/>
      <c r="FCZ115" s="50"/>
      <c r="FDA115" s="50"/>
      <c r="FDB115" s="50"/>
      <c r="FDC115" s="50"/>
      <c r="FDD115" s="50"/>
      <c r="FDE115" s="50"/>
      <c r="FDF115" s="50"/>
      <c r="FDG115" s="50"/>
      <c r="FDH115" s="50"/>
      <c r="FDI115" s="50"/>
      <c r="FDJ115" s="50"/>
      <c r="FDK115" s="50"/>
      <c r="FDL115" s="50"/>
      <c r="FDM115" s="50"/>
      <c r="FDN115" s="50"/>
      <c r="FDO115" s="50"/>
      <c r="FDP115" s="50"/>
      <c r="FDQ115" s="50"/>
      <c r="FDR115" s="50"/>
      <c r="FDS115" s="50"/>
      <c r="FDT115" s="50"/>
      <c r="FDU115" s="50"/>
      <c r="FDV115" s="50"/>
      <c r="FDW115" s="50"/>
      <c r="FDX115" s="50"/>
      <c r="FDY115" s="50"/>
      <c r="FDZ115" s="50"/>
      <c r="FEA115" s="50"/>
      <c r="FEB115" s="50"/>
      <c r="FEC115" s="50"/>
      <c r="FED115" s="50"/>
      <c r="FEE115" s="50"/>
      <c r="FEF115" s="50"/>
      <c r="FEG115" s="50"/>
      <c r="FEH115" s="50"/>
      <c r="FEI115" s="50"/>
      <c r="FEJ115" s="50"/>
      <c r="FEK115" s="50"/>
      <c r="FEL115" s="50"/>
      <c r="FEM115" s="50"/>
      <c r="FEN115" s="50"/>
      <c r="FEO115" s="50"/>
      <c r="FEP115" s="50"/>
      <c r="FEQ115" s="50"/>
      <c r="FER115" s="50"/>
      <c r="FES115" s="50"/>
      <c r="FET115" s="50"/>
      <c r="FEU115" s="50"/>
      <c r="FEV115" s="50"/>
      <c r="FEW115" s="50"/>
      <c r="FEX115" s="50"/>
      <c r="FEY115" s="50"/>
      <c r="FEZ115" s="50"/>
      <c r="FFA115" s="50"/>
      <c r="FFB115" s="50"/>
      <c r="FFC115" s="50"/>
      <c r="FFD115" s="50"/>
      <c r="FFE115" s="50"/>
      <c r="FFF115" s="50"/>
      <c r="FFG115" s="50"/>
      <c r="FFH115" s="50"/>
      <c r="FFI115" s="50"/>
      <c r="FFJ115" s="50"/>
      <c r="FFK115" s="50"/>
      <c r="FFL115" s="50"/>
      <c r="FFM115" s="50"/>
      <c r="FFN115" s="50"/>
      <c r="FFO115" s="50"/>
      <c r="FFP115" s="50"/>
      <c r="FFQ115" s="50"/>
      <c r="FFR115" s="50"/>
      <c r="FFS115" s="50"/>
      <c r="FFT115" s="50"/>
      <c r="FFU115" s="50"/>
      <c r="FFV115" s="50"/>
      <c r="FFW115" s="50"/>
      <c r="FFX115" s="50"/>
      <c r="FFY115" s="50"/>
      <c r="FFZ115" s="50"/>
      <c r="FGA115" s="50"/>
      <c r="FGB115" s="50"/>
      <c r="FGC115" s="50"/>
      <c r="FGD115" s="50"/>
      <c r="FGE115" s="50"/>
      <c r="FGF115" s="50"/>
      <c r="FGG115" s="50"/>
      <c r="FGH115" s="50"/>
      <c r="FGI115" s="50"/>
      <c r="FGJ115" s="50"/>
      <c r="FGK115" s="50"/>
      <c r="FGL115" s="50"/>
      <c r="FGM115" s="50"/>
      <c r="FGN115" s="50"/>
      <c r="FGO115" s="50"/>
      <c r="FGP115" s="50"/>
      <c r="FGQ115" s="50"/>
      <c r="FGR115" s="50"/>
      <c r="FGS115" s="50"/>
      <c r="FGT115" s="50"/>
      <c r="FGU115" s="50"/>
      <c r="FGV115" s="50"/>
      <c r="FGW115" s="50"/>
      <c r="FGX115" s="50"/>
      <c r="FGY115" s="50"/>
      <c r="FGZ115" s="50"/>
      <c r="FHA115" s="50"/>
      <c r="FHB115" s="50"/>
      <c r="FHC115" s="50"/>
      <c r="FHD115" s="50"/>
      <c r="FHE115" s="50"/>
      <c r="FHF115" s="50"/>
      <c r="FHG115" s="50"/>
      <c r="FHH115" s="50"/>
      <c r="FHI115" s="50"/>
      <c r="FHJ115" s="50"/>
      <c r="FHK115" s="50"/>
      <c r="FHL115" s="50"/>
      <c r="FHM115" s="50"/>
      <c r="FHN115" s="50"/>
      <c r="FHO115" s="50"/>
      <c r="FHP115" s="50"/>
      <c r="FHQ115" s="50"/>
      <c r="FHR115" s="50"/>
      <c r="FHS115" s="50"/>
      <c r="FHT115" s="50"/>
      <c r="FHU115" s="50"/>
      <c r="FHV115" s="50"/>
      <c r="FHW115" s="50"/>
      <c r="FHX115" s="50"/>
      <c r="FHY115" s="50"/>
      <c r="FHZ115" s="50"/>
      <c r="FIA115" s="50"/>
      <c r="FIB115" s="50"/>
      <c r="FIC115" s="50"/>
      <c r="FID115" s="50"/>
      <c r="FIE115" s="50"/>
      <c r="FIF115" s="50"/>
      <c r="FIG115" s="50"/>
      <c r="FIH115" s="50"/>
      <c r="FII115" s="50"/>
      <c r="FIJ115" s="50"/>
      <c r="FIK115" s="50"/>
      <c r="FIL115" s="50"/>
      <c r="FIM115" s="50"/>
      <c r="FIN115" s="50"/>
      <c r="FIO115" s="50"/>
      <c r="FIP115" s="50"/>
      <c r="FIQ115" s="50"/>
      <c r="FIR115" s="50"/>
      <c r="FIS115" s="50"/>
      <c r="FIT115" s="50"/>
      <c r="FIU115" s="50"/>
      <c r="FIV115" s="50"/>
      <c r="FIW115" s="50"/>
      <c r="FIX115" s="50"/>
      <c r="FIY115" s="50"/>
      <c r="FIZ115" s="50"/>
      <c r="FJA115" s="50"/>
      <c r="FJB115" s="50"/>
      <c r="FJC115" s="50"/>
      <c r="FJD115" s="50"/>
      <c r="FJE115" s="50"/>
      <c r="FJF115" s="50"/>
      <c r="FJG115" s="50"/>
      <c r="FJH115" s="50"/>
      <c r="FJI115" s="50"/>
      <c r="FJJ115" s="50"/>
      <c r="FJK115" s="50"/>
      <c r="FJL115" s="50"/>
      <c r="FJM115" s="50"/>
      <c r="FJN115" s="50"/>
      <c r="FJO115" s="50"/>
      <c r="FJP115" s="50"/>
      <c r="FJQ115" s="50"/>
      <c r="FJR115" s="50"/>
      <c r="FJS115" s="50"/>
      <c r="FJT115" s="50"/>
      <c r="FJU115" s="50"/>
      <c r="FJV115" s="50"/>
      <c r="FJW115" s="50"/>
      <c r="FJX115" s="50"/>
      <c r="FJY115" s="50"/>
      <c r="FJZ115" s="50"/>
      <c r="FKA115" s="50"/>
      <c r="FKB115" s="50"/>
      <c r="FKC115" s="50"/>
      <c r="FKD115" s="50"/>
      <c r="FKE115" s="50"/>
      <c r="FKF115" s="50"/>
      <c r="FKG115" s="50"/>
      <c r="FKH115" s="50"/>
      <c r="FKI115" s="50"/>
      <c r="FKJ115" s="50"/>
      <c r="FKK115" s="50"/>
      <c r="FKL115" s="50"/>
      <c r="FKM115" s="50"/>
      <c r="FKN115" s="50"/>
      <c r="FKO115" s="50"/>
      <c r="FKP115" s="50"/>
      <c r="FKQ115" s="50"/>
      <c r="FKR115" s="50"/>
      <c r="FKS115" s="50"/>
      <c r="FKT115" s="50"/>
      <c r="FKU115" s="50"/>
      <c r="FKV115" s="50"/>
      <c r="FKW115" s="50"/>
      <c r="FKX115" s="50"/>
      <c r="FKY115" s="50"/>
      <c r="FKZ115" s="50"/>
      <c r="FLA115" s="50"/>
      <c r="FLB115" s="50"/>
      <c r="FLC115" s="50"/>
      <c r="FLD115" s="50"/>
      <c r="FLE115" s="50"/>
      <c r="FLF115" s="50"/>
      <c r="FLG115" s="50"/>
      <c r="FLH115" s="50"/>
      <c r="FLI115" s="50"/>
      <c r="FLJ115" s="50"/>
      <c r="FLK115" s="50"/>
      <c r="FLL115" s="50"/>
      <c r="FLM115" s="50"/>
      <c r="FLN115" s="50"/>
      <c r="FLO115" s="50"/>
      <c r="FLP115" s="50"/>
      <c r="FLQ115" s="50"/>
      <c r="FLR115" s="50"/>
      <c r="FLS115" s="50"/>
      <c r="FLT115" s="50"/>
      <c r="FLU115" s="50"/>
      <c r="FLV115" s="50"/>
      <c r="FLW115" s="50"/>
      <c r="FLX115" s="50"/>
      <c r="FLY115" s="50"/>
      <c r="FLZ115" s="50"/>
      <c r="FMA115" s="50"/>
      <c r="FMB115" s="50"/>
      <c r="FMC115" s="50"/>
      <c r="FMD115" s="50"/>
      <c r="FME115" s="50"/>
      <c r="FMF115" s="50"/>
      <c r="FMG115" s="50"/>
      <c r="FMH115" s="50"/>
      <c r="FMI115" s="50"/>
      <c r="FMJ115" s="50"/>
      <c r="FMK115" s="50"/>
      <c r="FML115" s="50"/>
      <c r="FMM115" s="50"/>
      <c r="FMN115" s="50"/>
      <c r="FMO115" s="50"/>
      <c r="FMP115" s="50"/>
      <c r="FMQ115" s="50"/>
      <c r="FMR115" s="50"/>
      <c r="FMS115" s="50"/>
      <c r="FMT115" s="50"/>
      <c r="FMU115" s="50"/>
      <c r="FMV115" s="50"/>
      <c r="FMW115" s="50"/>
      <c r="FMX115" s="50"/>
      <c r="FMY115" s="50"/>
      <c r="FMZ115" s="50"/>
      <c r="FNA115" s="50"/>
      <c r="FNB115" s="50"/>
      <c r="FNC115" s="50"/>
      <c r="FND115" s="50"/>
      <c r="FNE115" s="50"/>
      <c r="FNF115" s="50"/>
      <c r="FNG115" s="50"/>
      <c r="FNH115" s="50"/>
      <c r="FNI115" s="50"/>
      <c r="FNJ115" s="50"/>
      <c r="FNK115" s="50"/>
      <c r="FNL115" s="50"/>
      <c r="FNM115" s="50"/>
      <c r="FNN115" s="50"/>
      <c r="FNO115" s="50"/>
      <c r="FNP115" s="50"/>
      <c r="FNQ115" s="50"/>
      <c r="FNR115" s="50"/>
      <c r="FNS115" s="50"/>
      <c r="FNT115" s="50"/>
      <c r="FNU115" s="50"/>
      <c r="FNV115" s="50"/>
      <c r="FNW115" s="50"/>
      <c r="FNX115" s="50"/>
      <c r="FNY115" s="50"/>
      <c r="FNZ115" s="50"/>
      <c r="FOA115" s="50"/>
      <c r="FOB115" s="50"/>
      <c r="FOC115" s="50"/>
      <c r="FOD115" s="50"/>
      <c r="FOE115" s="50"/>
      <c r="FOF115" s="50"/>
      <c r="FOG115" s="50"/>
      <c r="FOH115" s="50"/>
      <c r="FOI115" s="50"/>
      <c r="FOJ115" s="50"/>
      <c r="FOK115" s="50"/>
      <c r="FOL115" s="50"/>
      <c r="FOM115" s="50"/>
      <c r="FON115" s="50"/>
      <c r="FOO115" s="50"/>
      <c r="FOP115" s="50"/>
      <c r="FOQ115" s="50"/>
      <c r="FOR115" s="50"/>
      <c r="FOS115" s="50"/>
      <c r="FOT115" s="50"/>
      <c r="FOU115" s="50"/>
      <c r="FOV115" s="50"/>
      <c r="FOW115" s="50"/>
      <c r="FOX115" s="50"/>
      <c r="FOY115" s="50"/>
      <c r="FOZ115" s="50"/>
      <c r="FPA115" s="50"/>
      <c r="FPB115" s="50"/>
      <c r="FPC115" s="50"/>
      <c r="FPD115" s="50"/>
      <c r="FPE115" s="50"/>
      <c r="FPF115" s="50"/>
      <c r="FPG115" s="50"/>
      <c r="FPH115" s="50"/>
      <c r="FPI115" s="50"/>
      <c r="FPJ115" s="50"/>
      <c r="FPK115" s="50"/>
      <c r="FPL115" s="50"/>
      <c r="FPM115" s="50"/>
      <c r="FPN115" s="50"/>
      <c r="FPO115" s="50"/>
      <c r="FPP115" s="50"/>
      <c r="FPQ115" s="50"/>
      <c r="FPR115" s="50"/>
      <c r="FPS115" s="50"/>
      <c r="FPT115" s="50"/>
      <c r="FPU115" s="50"/>
      <c r="FPV115" s="50"/>
      <c r="FPW115" s="50"/>
      <c r="FPX115" s="50"/>
      <c r="FPY115" s="50"/>
      <c r="FPZ115" s="50"/>
      <c r="FQA115" s="50"/>
      <c r="FQB115" s="50"/>
      <c r="FQC115" s="50"/>
      <c r="FQD115" s="50"/>
      <c r="FQE115" s="50"/>
      <c r="FQF115" s="50"/>
      <c r="FQG115" s="50"/>
      <c r="FQH115" s="50"/>
      <c r="FQI115" s="50"/>
      <c r="FQJ115" s="50"/>
      <c r="FQK115" s="50"/>
      <c r="FQL115" s="50"/>
      <c r="FQM115" s="50"/>
      <c r="FQN115" s="50"/>
      <c r="FQO115" s="50"/>
      <c r="FQP115" s="50"/>
      <c r="FQQ115" s="50"/>
      <c r="FQR115" s="50"/>
      <c r="FQS115" s="50"/>
      <c r="FQT115" s="50"/>
      <c r="FQU115" s="50"/>
      <c r="FQV115" s="50"/>
      <c r="FQW115" s="50"/>
      <c r="FQX115" s="50"/>
      <c r="FQY115" s="50"/>
      <c r="FQZ115" s="50"/>
      <c r="FRA115" s="50"/>
      <c r="FRB115" s="50"/>
      <c r="FRC115" s="50"/>
      <c r="FRD115" s="50"/>
      <c r="FRE115" s="50"/>
      <c r="FRF115" s="50"/>
      <c r="FRG115" s="50"/>
      <c r="FRH115" s="50"/>
      <c r="FRI115" s="50"/>
      <c r="FRJ115" s="50"/>
      <c r="FRK115" s="50"/>
      <c r="FRL115" s="50"/>
      <c r="FRM115" s="50"/>
      <c r="FRN115" s="50"/>
      <c r="FRO115" s="50"/>
      <c r="FRP115" s="50"/>
      <c r="FRQ115" s="50"/>
      <c r="FRR115" s="50"/>
      <c r="FRS115" s="50"/>
      <c r="FRT115" s="50"/>
      <c r="FRU115" s="50"/>
      <c r="FRV115" s="50"/>
      <c r="FRW115" s="50"/>
      <c r="FRX115" s="50"/>
      <c r="FRY115" s="50"/>
      <c r="FRZ115" s="50"/>
      <c r="FSA115" s="50"/>
      <c r="FSB115" s="50"/>
      <c r="FSC115" s="50"/>
      <c r="FSD115" s="50"/>
      <c r="FSE115" s="50"/>
      <c r="FSF115" s="50"/>
      <c r="FSG115" s="50"/>
      <c r="FSH115" s="50"/>
      <c r="FSI115" s="50"/>
      <c r="FSJ115" s="50"/>
      <c r="FSK115" s="50"/>
      <c r="FSL115" s="50"/>
      <c r="FSM115" s="50"/>
      <c r="FSN115" s="50"/>
      <c r="FSO115" s="50"/>
      <c r="FSP115" s="50"/>
      <c r="FSQ115" s="50"/>
      <c r="FSR115" s="50"/>
      <c r="FSS115" s="50"/>
      <c r="FST115" s="50"/>
      <c r="FSU115" s="50"/>
      <c r="FSV115" s="50"/>
      <c r="FSW115" s="50"/>
      <c r="FSX115" s="50"/>
      <c r="FSY115" s="50"/>
      <c r="FSZ115" s="50"/>
      <c r="FTA115" s="50"/>
      <c r="FTB115" s="50"/>
      <c r="FTC115" s="50"/>
      <c r="FTD115" s="50"/>
      <c r="FTE115" s="50"/>
      <c r="FTF115" s="50"/>
      <c r="FTG115" s="50"/>
      <c r="FTH115" s="50"/>
      <c r="FTI115" s="50"/>
      <c r="FTJ115" s="50"/>
      <c r="FTK115" s="50"/>
      <c r="FTL115" s="50"/>
      <c r="FTM115" s="50"/>
      <c r="FTN115" s="50"/>
      <c r="FTO115" s="50"/>
      <c r="FTP115" s="50"/>
      <c r="FTQ115" s="50"/>
      <c r="FTR115" s="50"/>
      <c r="FTS115" s="50"/>
      <c r="FTT115" s="50"/>
      <c r="FTU115" s="50"/>
      <c r="FTV115" s="50"/>
      <c r="FTW115" s="50"/>
      <c r="FTX115" s="50"/>
      <c r="FTY115" s="50"/>
      <c r="FTZ115" s="50"/>
      <c r="FUA115" s="50"/>
      <c r="FUB115" s="50"/>
      <c r="FUC115" s="50"/>
      <c r="FUD115" s="50"/>
      <c r="FUE115" s="50"/>
      <c r="FUF115" s="50"/>
      <c r="FUG115" s="50"/>
      <c r="FUH115" s="50"/>
      <c r="FUI115" s="50"/>
      <c r="FUJ115" s="50"/>
      <c r="FUK115" s="50"/>
      <c r="FUL115" s="50"/>
      <c r="FUM115" s="50"/>
      <c r="FUN115" s="50"/>
      <c r="FUO115" s="50"/>
      <c r="FUP115" s="50"/>
      <c r="FUQ115" s="50"/>
      <c r="FUR115" s="50"/>
      <c r="FUS115" s="50"/>
      <c r="FUT115" s="50"/>
      <c r="FUU115" s="50"/>
      <c r="FUV115" s="50"/>
      <c r="FUW115" s="50"/>
      <c r="FUX115" s="50"/>
      <c r="FUY115" s="50"/>
      <c r="FUZ115" s="50"/>
      <c r="FVA115" s="50"/>
      <c r="FVB115" s="50"/>
      <c r="FVC115" s="50"/>
      <c r="FVD115" s="50"/>
      <c r="FVE115" s="50"/>
      <c r="FVF115" s="50"/>
      <c r="FVG115" s="50"/>
      <c r="FVH115" s="50"/>
      <c r="FVI115" s="50"/>
      <c r="FVJ115" s="50"/>
      <c r="FVK115" s="50"/>
      <c r="FVL115" s="50"/>
      <c r="FVM115" s="50"/>
      <c r="FVN115" s="50"/>
      <c r="FVO115" s="50"/>
      <c r="FVP115" s="50"/>
      <c r="FVQ115" s="50"/>
      <c r="FVR115" s="50"/>
      <c r="FVS115" s="50"/>
      <c r="FVT115" s="50"/>
      <c r="FVU115" s="50"/>
      <c r="FVV115" s="50"/>
      <c r="FVW115" s="50"/>
      <c r="FVX115" s="50"/>
      <c r="FVY115" s="50"/>
      <c r="FVZ115" s="50"/>
      <c r="FWA115" s="50"/>
      <c r="FWB115" s="50"/>
      <c r="FWC115" s="50"/>
      <c r="FWD115" s="50"/>
      <c r="FWE115" s="50"/>
      <c r="FWF115" s="50"/>
      <c r="FWG115" s="50"/>
      <c r="FWH115" s="50"/>
      <c r="FWI115" s="50"/>
      <c r="FWJ115" s="50"/>
      <c r="FWK115" s="50"/>
      <c r="FWL115" s="50"/>
      <c r="FWM115" s="50"/>
      <c r="FWN115" s="50"/>
      <c r="FWO115" s="50"/>
      <c r="FWP115" s="50"/>
      <c r="FWQ115" s="50"/>
      <c r="FWR115" s="50"/>
      <c r="FWS115" s="50"/>
      <c r="FWT115" s="50"/>
      <c r="FWU115" s="50"/>
      <c r="FWV115" s="50"/>
      <c r="FWW115" s="50"/>
      <c r="FWX115" s="50"/>
      <c r="FWY115" s="50"/>
      <c r="FWZ115" s="50"/>
      <c r="FXA115" s="50"/>
      <c r="FXB115" s="50"/>
      <c r="FXC115" s="50"/>
      <c r="FXD115" s="50"/>
      <c r="FXE115" s="50"/>
      <c r="FXF115" s="50"/>
      <c r="FXG115" s="50"/>
      <c r="FXH115" s="50"/>
      <c r="FXI115" s="50"/>
      <c r="FXJ115" s="50"/>
      <c r="FXK115" s="50"/>
      <c r="FXL115" s="50"/>
      <c r="FXM115" s="50"/>
      <c r="FXN115" s="50"/>
      <c r="FXO115" s="50"/>
      <c r="FXP115" s="50"/>
      <c r="FXQ115" s="50"/>
      <c r="FXR115" s="50"/>
      <c r="FXS115" s="50"/>
      <c r="FXT115" s="50"/>
      <c r="FXU115" s="50"/>
      <c r="FXV115" s="50"/>
      <c r="FXW115" s="50"/>
      <c r="FXX115" s="50"/>
      <c r="FXY115" s="50"/>
      <c r="FXZ115" s="50"/>
      <c r="FYA115" s="50"/>
      <c r="FYB115" s="50"/>
      <c r="FYC115" s="50"/>
      <c r="FYD115" s="50"/>
      <c r="FYE115" s="50"/>
      <c r="FYF115" s="50"/>
      <c r="FYG115" s="50"/>
      <c r="FYH115" s="50"/>
      <c r="FYI115" s="50"/>
      <c r="FYJ115" s="50"/>
      <c r="FYK115" s="50"/>
      <c r="FYL115" s="50"/>
      <c r="FYM115" s="50"/>
      <c r="FYN115" s="50"/>
      <c r="FYO115" s="50"/>
      <c r="FYP115" s="50"/>
      <c r="FYQ115" s="50"/>
      <c r="FYR115" s="50"/>
      <c r="FYS115" s="50"/>
      <c r="FYT115" s="50"/>
      <c r="FYU115" s="50"/>
      <c r="FYV115" s="50"/>
      <c r="FYW115" s="50"/>
      <c r="FYX115" s="50"/>
      <c r="FYY115" s="50"/>
      <c r="FYZ115" s="50"/>
      <c r="FZA115" s="50"/>
      <c r="FZB115" s="50"/>
      <c r="FZC115" s="50"/>
      <c r="FZD115" s="50"/>
      <c r="FZE115" s="50"/>
      <c r="FZF115" s="50"/>
      <c r="FZG115" s="50"/>
      <c r="FZH115" s="50"/>
      <c r="FZI115" s="50"/>
      <c r="FZJ115" s="50"/>
      <c r="FZK115" s="50"/>
      <c r="FZL115" s="50"/>
      <c r="FZM115" s="50"/>
      <c r="FZN115" s="50"/>
      <c r="FZO115" s="50"/>
      <c r="FZP115" s="50"/>
      <c r="FZQ115" s="50"/>
      <c r="FZR115" s="50"/>
      <c r="FZS115" s="50"/>
      <c r="FZT115" s="50"/>
      <c r="FZU115" s="50"/>
      <c r="FZV115" s="50"/>
      <c r="FZW115" s="50"/>
      <c r="FZX115" s="50"/>
      <c r="FZY115" s="50"/>
      <c r="FZZ115" s="50"/>
      <c r="GAA115" s="50"/>
      <c r="GAB115" s="50"/>
      <c r="GAC115" s="50"/>
      <c r="GAD115" s="50"/>
      <c r="GAE115" s="50"/>
      <c r="GAF115" s="50"/>
      <c r="GAG115" s="50"/>
      <c r="GAH115" s="50"/>
      <c r="GAI115" s="50"/>
      <c r="GAJ115" s="50"/>
      <c r="GAK115" s="50"/>
      <c r="GAL115" s="50"/>
      <c r="GAM115" s="50"/>
      <c r="GAN115" s="50"/>
      <c r="GAO115" s="50"/>
      <c r="GAP115" s="50"/>
      <c r="GAQ115" s="50"/>
      <c r="GAR115" s="50"/>
      <c r="GAS115" s="50"/>
      <c r="GAT115" s="50"/>
      <c r="GAU115" s="50"/>
      <c r="GAV115" s="50"/>
      <c r="GAW115" s="50"/>
      <c r="GAX115" s="50"/>
      <c r="GAY115" s="50"/>
      <c r="GAZ115" s="50"/>
      <c r="GBA115" s="50"/>
      <c r="GBB115" s="50"/>
      <c r="GBC115" s="50"/>
      <c r="GBD115" s="50"/>
      <c r="GBE115" s="50"/>
      <c r="GBF115" s="50"/>
      <c r="GBG115" s="50"/>
      <c r="GBH115" s="50"/>
      <c r="GBI115" s="50"/>
      <c r="GBJ115" s="50"/>
      <c r="GBK115" s="50"/>
      <c r="GBL115" s="50"/>
      <c r="GBM115" s="50"/>
      <c r="GBN115" s="50"/>
      <c r="GBO115" s="50"/>
      <c r="GBP115" s="50"/>
      <c r="GBQ115" s="50"/>
      <c r="GBR115" s="50"/>
      <c r="GBS115" s="50"/>
      <c r="GBT115" s="50"/>
      <c r="GBU115" s="50"/>
      <c r="GBV115" s="50"/>
      <c r="GBW115" s="50"/>
      <c r="GBX115" s="50"/>
      <c r="GBY115" s="50"/>
      <c r="GBZ115" s="50"/>
      <c r="GCA115" s="50"/>
      <c r="GCB115" s="50"/>
      <c r="GCC115" s="50"/>
      <c r="GCD115" s="50"/>
      <c r="GCE115" s="50"/>
      <c r="GCF115" s="50"/>
      <c r="GCG115" s="50"/>
      <c r="GCH115" s="50"/>
      <c r="GCI115" s="50"/>
      <c r="GCJ115" s="50"/>
      <c r="GCK115" s="50"/>
      <c r="GCL115" s="50"/>
      <c r="GCM115" s="50"/>
      <c r="GCN115" s="50"/>
      <c r="GCO115" s="50"/>
      <c r="GCP115" s="50"/>
      <c r="GCQ115" s="50"/>
      <c r="GCR115" s="50"/>
      <c r="GCS115" s="50"/>
      <c r="GCT115" s="50"/>
      <c r="GCU115" s="50"/>
      <c r="GCV115" s="50"/>
      <c r="GCW115" s="50"/>
      <c r="GCX115" s="50"/>
      <c r="GCY115" s="50"/>
      <c r="GCZ115" s="50"/>
      <c r="GDA115" s="50"/>
      <c r="GDB115" s="50"/>
      <c r="GDC115" s="50"/>
      <c r="GDD115" s="50"/>
      <c r="GDE115" s="50"/>
      <c r="GDF115" s="50"/>
      <c r="GDG115" s="50"/>
      <c r="GDH115" s="50"/>
      <c r="GDI115" s="50"/>
      <c r="GDJ115" s="50"/>
      <c r="GDK115" s="50"/>
      <c r="GDL115" s="50"/>
      <c r="GDM115" s="50"/>
      <c r="GDN115" s="50"/>
      <c r="GDO115" s="50"/>
      <c r="GDP115" s="50"/>
      <c r="GDQ115" s="50"/>
      <c r="GDR115" s="50"/>
      <c r="GDS115" s="50"/>
      <c r="GDT115" s="50"/>
      <c r="GDU115" s="50"/>
      <c r="GDV115" s="50"/>
      <c r="GDW115" s="50"/>
      <c r="GDX115" s="50"/>
      <c r="GDY115" s="50"/>
      <c r="GDZ115" s="50"/>
      <c r="GEA115" s="50"/>
      <c r="GEB115" s="50"/>
      <c r="GEC115" s="50"/>
      <c r="GED115" s="50"/>
      <c r="GEE115" s="50"/>
      <c r="GEF115" s="50"/>
      <c r="GEG115" s="50"/>
      <c r="GEH115" s="50"/>
      <c r="GEI115" s="50"/>
      <c r="GEJ115" s="50"/>
      <c r="GEK115" s="50"/>
      <c r="GEL115" s="50"/>
      <c r="GEM115" s="50"/>
      <c r="GEN115" s="50"/>
      <c r="GEO115" s="50"/>
      <c r="GEP115" s="50"/>
      <c r="GEQ115" s="50"/>
      <c r="GER115" s="50"/>
      <c r="GES115" s="50"/>
      <c r="GET115" s="50"/>
      <c r="GEU115" s="50"/>
      <c r="GEV115" s="50"/>
      <c r="GEW115" s="50"/>
      <c r="GEX115" s="50"/>
      <c r="GEY115" s="50"/>
      <c r="GEZ115" s="50"/>
      <c r="GFA115" s="50"/>
      <c r="GFB115" s="50"/>
      <c r="GFC115" s="50"/>
      <c r="GFD115" s="50"/>
      <c r="GFE115" s="50"/>
      <c r="GFF115" s="50"/>
      <c r="GFG115" s="50"/>
      <c r="GFH115" s="50"/>
      <c r="GFI115" s="50"/>
      <c r="GFJ115" s="50"/>
      <c r="GFK115" s="50"/>
      <c r="GFL115" s="50"/>
      <c r="GFM115" s="50"/>
      <c r="GFN115" s="50"/>
      <c r="GFO115" s="50"/>
      <c r="GFP115" s="50"/>
      <c r="GFQ115" s="50"/>
      <c r="GFR115" s="50"/>
      <c r="GFS115" s="50"/>
      <c r="GFT115" s="50"/>
      <c r="GFU115" s="50"/>
      <c r="GFV115" s="50"/>
      <c r="GFW115" s="50"/>
      <c r="GFX115" s="50"/>
      <c r="GFY115" s="50"/>
      <c r="GFZ115" s="50"/>
      <c r="GGA115" s="50"/>
      <c r="GGB115" s="50"/>
      <c r="GGC115" s="50"/>
      <c r="GGD115" s="50"/>
      <c r="GGE115" s="50"/>
      <c r="GGF115" s="50"/>
      <c r="GGG115" s="50"/>
      <c r="GGH115" s="50"/>
      <c r="GGI115" s="50"/>
      <c r="GGJ115" s="50"/>
      <c r="GGK115" s="50"/>
      <c r="GGL115" s="50"/>
      <c r="GGM115" s="50"/>
      <c r="GGN115" s="50"/>
      <c r="GGO115" s="50"/>
      <c r="GGP115" s="50"/>
      <c r="GGQ115" s="50"/>
      <c r="GGR115" s="50"/>
      <c r="GGS115" s="50"/>
      <c r="GGT115" s="50"/>
      <c r="GGU115" s="50"/>
      <c r="GGV115" s="50"/>
      <c r="GGW115" s="50"/>
      <c r="GGX115" s="50"/>
      <c r="GGY115" s="50"/>
      <c r="GGZ115" s="50"/>
      <c r="GHA115" s="50"/>
      <c r="GHB115" s="50"/>
      <c r="GHC115" s="50"/>
      <c r="GHD115" s="50"/>
      <c r="GHE115" s="50"/>
      <c r="GHF115" s="50"/>
      <c r="GHG115" s="50"/>
      <c r="GHH115" s="50"/>
      <c r="GHI115" s="50"/>
      <c r="GHJ115" s="50"/>
      <c r="GHK115" s="50"/>
      <c r="GHL115" s="50"/>
      <c r="GHM115" s="50"/>
      <c r="GHN115" s="50"/>
      <c r="GHO115" s="50"/>
      <c r="GHP115" s="50"/>
      <c r="GHQ115" s="50"/>
      <c r="GHR115" s="50"/>
      <c r="GHS115" s="50"/>
      <c r="GHT115" s="50"/>
      <c r="GHU115" s="50"/>
      <c r="GHV115" s="50"/>
      <c r="GHW115" s="50"/>
      <c r="GHX115" s="50"/>
      <c r="GHY115" s="50"/>
      <c r="GHZ115" s="50"/>
      <c r="GIA115" s="50"/>
      <c r="GIB115" s="50"/>
      <c r="GIC115" s="50"/>
      <c r="GID115" s="50"/>
      <c r="GIE115" s="50"/>
      <c r="GIF115" s="50"/>
      <c r="GIG115" s="50"/>
      <c r="GIH115" s="50"/>
      <c r="GII115" s="50"/>
      <c r="GIJ115" s="50"/>
      <c r="GIK115" s="50"/>
      <c r="GIL115" s="50"/>
      <c r="GIM115" s="50"/>
      <c r="GIN115" s="50"/>
      <c r="GIO115" s="50"/>
      <c r="GIP115" s="50"/>
      <c r="GIQ115" s="50"/>
      <c r="GIR115" s="50"/>
      <c r="GIS115" s="50"/>
      <c r="GIT115" s="50"/>
      <c r="GIU115" s="50"/>
      <c r="GIV115" s="50"/>
      <c r="GIW115" s="50"/>
      <c r="GIX115" s="50"/>
      <c r="GIY115" s="50"/>
      <c r="GIZ115" s="50"/>
      <c r="GJA115" s="50"/>
      <c r="GJB115" s="50"/>
      <c r="GJC115" s="50"/>
      <c r="GJD115" s="50"/>
      <c r="GJE115" s="50"/>
      <c r="GJF115" s="50"/>
      <c r="GJG115" s="50"/>
      <c r="GJH115" s="50"/>
      <c r="GJI115" s="50"/>
      <c r="GJJ115" s="50"/>
      <c r="GJK115" s="50"/>
      <c r="GJL115" s="50"/>
      <c r="GJM115" s="50"/>
      <c r="GJN115" s="50"/>
      <c r="GJO115" s="50"/>
      <c r="GJP115" s="50"/>
      <c r="GJQ115" s="50"/>
      <c r="GJR115" s="50"/>
      <c r="GJS115" s="50"/>
      <c r="GJT115" s="50"/>
      <c r="GJU115" s="50"/>
      <c r="GJV115" s="50"/>
      <c r="GJW115" s="50"/>
      <c r="GJX115" s="50"/>
      <c r="GJY115" s="50"/>
      <c r="GJZ115" s="50"/>
      <c r="GKA115" s="50"/>
      <c r="GKB115" s="50"/>
      <c r="GKC115" s="50"/>
      <c r="GKD115" s="50"/>
      <c r="GKE115" s="50"/>
      <c r="GKF115" s="50"/>
      <c r="GKG115" s="50"/>
      <c r="GKH115" s="50"/>
      <c r="GKI115" s="50"/>
      <c r="GKJ115" s="50"/>
      <c r="GKK115" s="50"/>
      <c r="GKL115" s="50"/>
      <c r="GKM115" s="50"/>
      <c r="GKN115" s="50"/>
      <c r="GKO115" s="50"/>
      <c r="GKP115" s="50"/>
      <c r="GKQ115" s="50"/>
      <c r="GKR115" s="50"/>
      <c r="GKS115" s="50"/>
      <c r="GKT115" s="50"/>
      <c r="GKU115" s="50"/>
      <c r="GKV115" s="50"/>
      <c r="GKW115" s="50"/>
      <c r="GKX115" s="50"/>
      <c r="GKY115" s="50"/>
      <c r="GKZ115" s="50"/>
      <c r="GLA115" s="50"/>
      <c r="GLB115" s="50"/>
      <c r="GLC115" s="50"/>
      <c r="GLD115" s="50"/>
      <c r="GLE115" s="50"/>
      <c r="GLF115" s="50"/>
      <c r="GLG115" s="50"/>
      <c r="GLH115" s="50"/>
      <c r="GLI115" s="50"/>
      <c r="GLJ115" s="50"/>
      <c r="GLK115" s="50"/>
      <c r="GLL115" s="50"/>
      <c r="GLM115" s="50"/>
      <c r="GLN115" s="50"/>
      <c r="GLO115" s="50"/>
      <c r="GLP115" s="50"/>
      <c r="GLQ115" s="50"/>
      <c r="GLR115" s="50"/>
      <c r="GLS115" s="50"/>
      <c r="GLT115" s="50"/>
      <c r="GLU115" s="50"/>
      <c r="GLV115" s="50"/>
      <c r="GLW115" s="50"/>
      <c r="GLX115" s="50"/>
      <c r="GLY115" s="50"/>
      <c r="GLZ115" s="50"/>
      <c r="GMA115" s="50"/>
      <c r="GMB115" s="50"/>
      <c r="GMC115" s="50"/>
      <c r="GMD115" s="50"/>
      <c r="GME115" s="50"/>
      <c r="GMF115" s="50"/>
      <c r="GMG115" s="50"/>
      <c r="GMH115" s="50"/>
      <c r="GMI115" s="50"/>
      <c r="GMJ115" s="50"/>
      <c r="GMK115" s="50"/>
      <c r="GML115" s="50"/>
      <c r="GMM115" s="50"/>
      <c r="GMN115" s="50"/>
      <c r="GMO115" s="50"/>
      <c r="GMP115" s="50"/>
      <c r="GMQ115" s="50"/>
      <c r="GMR115" s="50"/>
      <c r="GMS115" s="50"/>
      <c r="GMT115" s="50"/>
      <c r="GMU115" s="50"/>
      <c r="GMV115" s="50"/>
      <c r="GMW115" s="50"/>
      <c r="GMX115" s="50"/>
      <c r="GMY115" s="50"/>
      <c r="GMZ115" s="50"/>
      <c r="GNA115" s="50"/>
      <c r="GNB115" s="50"/>
      <c r="GNC115" s="50"/>
      <c r="GND115" s="50"/>
      <c r="GNE115" s="50"/>
      <c r="GNF115" s="50"/>
      <c r="GNG115" s="50"/>
      <c r="GNH115" s="50"/>
      <c r="GNI115" s="50"/>
      <c r="GNJ115" s="50"/>
      <c r="GNK115" s="50"/>
      <c r="GNL115" s="50"/>
      <c r="GNM115" s="50"/>
      <c r="GNN115" s="50"/>
      <c r="GNO115" s="50"/>
      <c r="GNP115" s="50"/>
      <c r="GNQ115" s="50"/>
      <c r="GNR115" s="50"/>
      <c r="GNS115" s="50"/>
      <c r="GNT115" s="50"/>
      <c r="GNU115" s="50"/>
      <c r="GNV115" s="50"/>
      <c r="GNW115" s="50"/>
      <c r="GNX115" s="50"/>
      <c r="GNY115" s="50"/>
      <c r="GNZ115" s="50"/>
      <c r="GOA115" s="50"/>
      <c r="GOB115" s="50"/>
      <c r="GOC115" s="50"/>
      <c r="GOD115" s="50"/>
      <c r="GOE115" s="50"/>
      <c r="GOF115" s="50"/>
      <c r="GOG115" s="50"/>
      <c r="GOH115" s="50"/>
      <c r="GOI115" s="50"/>
      <c r="GOJ115" s="50"/>
      <c r="GOK115" s="50"/>
      <c r="GOL115" s="50"/>
      <c r="GOM115" s="50"/>
      <c r="GON115" s="50"/>
      <c r="GOO115" s="50"/>
      <c r="GOP115" s="50"/>
      <c r="GOQ115" s="50"/>
      <c r="GOR115" s="50"/>
      <c r="GOS115" s="50"/>
      <c r="GOT115" s="50"/>
      <c r="GOU115" s="50"/>
      <c r="GOV115" s="50"/>
      <c r="GOW115" s="50"/>
      <c r="GOX115" s="50"/>
      <c r="GOY115" s="50"/>
      <c r="GOZ115" s="50"/>
      <c r="GPA115" s="50"/>
      <c r="GPB115" s="50"/>
      <c r="GPC115" s="50"/>
      <c r="GPD115" s="50"/>
      <c r="GPE115" s="50"/>
      <c r="GPF115" s="50"/>
      <c r="GPG115" s="50"/>
      <c r="GPH115" s="50"/>
      <c r="GPI115" s="50"/>
      <c r="GPJ115" s="50"/>
      <c r="GPK115" s="50"/>
      <c r="GPL115" s="50"/>
      <c r="GPM115" s="50"/>
      <c r="GPN115" s="50"/>
      <c r="GPO115" s="50"/>
      <c r="GPP115" s="50"/>
      <c r="GPQ115" s="50"/>
      <c r="GPR115" s="50"/>
      <c r="GPS115" s="50"/>
      <c r="GPT115" s="50"/>
      <c r="GPU115" s="50"/>
      <c r="GPV115" s="50"/>
      <c r="GPW115" s="50"/>
      <c r="GPX115" s="50"/>
      <c r="GPY115" s="50"/>
      <c r="GPZ115" s="50"/>
      <c r="GQA115" s="50"/>
      <c r="GQB115" s="50"/>
      <c r="GQC115" s="50"/>
      <c r="GQD115" s="50"/>
      <c r="GQE115" s="50"/>
      <c r="GQF115" s="50"/>
      <c r="GQG115" s="50"/>
      <c r="GQH115" s="50"/>
      <c r="GQI115" s="50"/>
      <c r="GQJ115" s="50"/>
      <c r="GQK115" s="50"/>
      <c r="GQL115" s="50"/>
      <c r="GQM115" s="50"/>
      <c r="GQN115" s="50"/>
      <c r="GQO115" s="50"/>
      <c r="GQP115" s="50"/>
      <c r="GQQ115" s="50"/>
      <c r="GQR115" s="50"/>
      <c r="GQS115" s="50"/>
      <c r="GQT115" s="50"/>
      <c r="GQU115" s="50"/>
      <c r="GQV115" s="50"/>
      <c r="GQW115" s="50"/>
      <c r="GQX115" s="50"/>
      <c r="GQY115" s="50"/>
      <c r="GQZ115" s="50"/>
      <c r="GRA115" s="50"/>
      <c r="GRB115" s="50"/>
      <c r="GRC115" s="50"/>
      <c r="GRD115" s="50"/>
      <c r="GRE115" s="50"/>
      <c r="GRF115" s="50"/>
      <c r="GRG115" s="50"/>
      <c r="GRH115" s="50"/>
      <c r="GRI115" s="50"/>
      <c r="GRJ115" s="50"/>
      <c r="GRK115" s="50"/>
      <c r="GRL115" s="50"/>
      <c r="GRM115" s="50"/>
      <c r="GRN115" s="50"/>
      <c r="GRO115" s="50"/>
      <c r="GRP115" s="50"/>
      <c r="GRQ115" s="50"/>
      <c r="GRR115" s="50"/>
      <c r="GRS115" s="50"/>
      <c r="GRT115" s="50"/>
      <c r="GRU115" s="50"/>
      <c r="GRV115" s="50"/>
      <c r="GRW115" s="50"/>
      <c r="GRX115" s="50"/>
      <c r="GRY115" s="50"/>
      <c r="GRZ115" s="50"/>
      <c r="GSA115" s="50"/>
      <c r="GSB115" s="50"/>
      <c r="GSC115" s="50"/>
      <c r="GSD115" s="50"/>
      <c r="GSE115" s="50"/>
      <c r="GSF115" s="50"/>
      <c r="GSG115" s="50"/>
      <c r="GSH115" s="50"/>
      <c r="GSI115" s="50"/>
      <c r="GSJ115" s="50"/>
      <c r="GSK115" s="50"/>
      <c r="GSL115" s="50"/>
      <c r="GSM115" s="50"/>
      <c r="GSN115" s="50"/>
      <c r="GSO115" s="50"/>
      <c r="GSP115" s="50"/>
      <c r="GSQ115" s="50"/>
      <c r="GSR115" s="50"/>
      <c r="GSS115" s="50"/>
      <c r="GST115" s="50"/>
      <c r="GSU115" s="50"/>
      <c r="GSV115" s="50"/>
      <c r="GSW115" s="50"/>
      <c r="GSX115" s="50"/>
      <c r="GSY115" s="50"/>
      <c r="GSZ115" s="50"/>
      <c r="GTA115" s="50"/>
      <c r="GTB115" s="50"/>
      <c r="GTC115" s="50"/>
      <c r="GTD115" s="50"/>
      <c r="GTE115" s="50"/>
      <c r="GTF115" s="50"/>
      <c r="GTG115" s="50"/>
      <c r="GTH115" s="50"/>
      <c r="GTI115" s="50"/>
      <c r="GTJ115" s="50"/>
      <c r="GTK115" s="50"/>
      <c r="GTL115" s="50"/>
      <c r="GTM115" s="50"/>
      <c r="GTN115" s="50"/>
      <c r="GTO115" s="50"/>
      <c r="GTP115" s="50"/>
      <c r="GTQ115" s="50"/>
      <c r="GTR115" s="50"/>
      <c r="GTS115" s="50"/>
      <c r="GTT115" s="50"/>
      <c r="GTU115" s="50"/>
      <c r="GTV115" s="50"/>
      <c r="GTW115" s="50"/>
      <c r="GTX115" s="50"/>
      <c r="GTY115" s="50"/>
      <c r="GTZ115" s="50"/>
      <c r="GUA115" s="50"/>
      <c r="GUB115" s="50"/>
      <c r="GUC115" s="50"/>
      <c r="GUD115" s="50"/>
      <c r="GUE115" s="50"/>
      <c r="GUF115" s="50"/>
      <c r="GUG115" s="50"/>
      <c r="GUH115" s="50"/>
      <c r="GUI115" s="50"/>
      <c r="GUJ115" s="50"/>
      <c r="GUK115" s="50"/>
      <c r="GUL115" s="50"/>
      <c r="GUM115" s="50"/>
      <c r="GUN115" s="50"/>
      <c r="GUO115" s="50"/>
      <c r="GUP115" s="50"/>
      <c r="GUQ115" s="50"/>
      <c r="GUR115" s="50"/>
      <c r="GUS115" s="50"/>
      <c r="GUT115" s="50"/>
      <c r="GUU115" s="50"/>
      <c r="GUV115" s="50"/>
      <c r="GUW115" s="50"/>
      <c r="GUX115" s="50"/>
      <c r="GUY115" s="50"/>
      <c r="GUZ115" s="50"/>
      <c r="GVA115" s="50"/>
      <c r="GVB115" s="50"/>
      <c r="GVC115" s="50"/>
      <c r="GVD115" s="50"/>
      <c r="GVE115" s="50"/>
      <c r="GVF115" s="50"/>
      <c r="GVG115" s="50"/>
      <c r="GVH115" s="50"/>
      <c r="GVI115" s="50"/>
      <c r="GVJ115" s="50"/>
      <c r="GVK115" s="50"/>
      <c r="GVL115" s="50"/>
      <c r="GVM115" s="50"/>
      <c r="GVN115" s="50"/>
      <c r="GVO115" s="50"/>
      <c r="GVP115" s="50"/>
      <c r="GVQ115" s="50"/>
      <c r="GVR115" s="50"/>
      <c r="GVS115" s="50"/>
      <c r="GVT115" s="50"/>
      <c r="GVU115" s="50"/>
      <c r="GVV115" s="50"/>
      <c r="GVW115" s="50"/>
      <c r="GVX115" s="50"/>
      <c r="GVY115" s="50"/>
      <c r="GVZ115" s="50"/>
      <c r="GWA115" s="50"/>
      <c r="GWB115" s="50"/>
      <c r="GWC115" s="50"/>
      <c r="GWD115" s="50"/>
      <c r="GWE115" s="50"/>
      <c r="GWF115" s="50"/>
      <c r="GWG115" s="50"/>
      <c r="GWH115" s="50"/>
      <c r="GWI115" s="50"/>
      <c r="GWJ115" s="50"/>
      <c r="GWK115" s="50"/>
      <c r="GWL115" s="50"/>
      <c r="GWM115" s="50"/>
      <c r="GWN115" s="50"/>
      <c r="GWO115" s="50"/>
      <c r="GWP115" s="50"/>
      <c r="GWQ115" s="50"/>
      <c r="GWR115" s="50"/>
      <c r="GWS115" s="50"/>
      <c r="GWT115" s="50"/>
      <c r="GWU115" s="50"/>
      <c r="GWV115" s="50"/>
      <c r="GWW115" s="50"/>
      <c r="GWX115" s="50"/>
      <c r="GWY115" s="50"/>
      <c r="GWZ115" s="50"/>
      <c r="GXA115" s="50"/>
      <c r="GXB115" s="50"/>
      <c r="GXC115" s="50"/>
      <c r="GXD115" s="50"/>
      <c r="GXE115" s="50"/>
      <c r="GXF115" s="50"/>
      <c r="GXG115" s="50"/>
      <c r="GXH115" s="50"/>
      <c r="GXI115" s="50"/>
      <c r="GXJ115" s="50"/>
      <c r="GXK115" s="50"/>
      <c r="GXL115" s="50"/>
      <c r="GXM115" s="50"/>
      <c r="GXN115" s="50"/>
      <c r="GXO115" s="50"/>
      <c r="GXP115" s="50"/>
      <c r="GXQ115" s="50"/>
      <c r="GXR115" s="50"/>
      <c r="GXS115" s="50"/>
      <c r="GXT115" s="50"/>
      <c r="GXU115" s="50"/>
      <c r="GXV115" s="50"/>
      <c r="GXW115" s="50"/>
      <c r="GXX115" s="50"/>
      <c r="GXY115" s="50"/>
      <c r="GXZ115" s="50"/>
      <c r="GYA115" s="50"/>
      <c r="GYB115" s="50"/>
      <c r="GYC115" s="50"/>
      <c r="GYD115" s="50"/>
      <c r="GYE115" s="50"/>
      <c r="GYF115" s="50"/>
      <c r="GYG115" s="50"/>
      <c r="GYH115" s="50"/>
      <c r="GYI115" s="50"/>
      <c r="GYJ115" s="50"/>
      <c r="GYK115" s="50"/>
      <c r="GYL115" s="50"/>
      <c r="GYM115" s="50"/>
      <c r="GYN115" s="50"/>
      <c r="GYO115" s="50"/>
      <c r="GYP115" s="50"/>
      <c r="GYQ115" s="50"/>
      <c r="GYR115" s="50"/>
      <c r="GYS115" s="50"/>
      <c r="GYT115" s="50"/>
      <c r="GYU115" s="50"/>
      <c r="GYV115" s="50"/>
      <c r="GYW115" s="50"/>
      <c r="GYX115" s="50"/>
      <c r="GYY115" s="50"/>
      <c r="GYZ115" s="50"/>
      <c r="GZA115" s="50"/>
      <c r="GZB115" s="50"/>
      <c r="GZC115" s="50"/>
      <c r="GZD115" s="50"/>
      <c r="GZE115" s="50"/>
      <c r="GZF115" s="50"/>
      <c r="GZG115" s="50"/>
      <c r="GZH115" s="50"/>
      <c r="GZI115" s="50"/>
      <c r="GZJ115" s="50"/>
      <c r="GZK115" s="50"/>
      <c r="GZL115" s="50"/>
      <c r="GZM115" s="50"/>
      <c r="GZN115" s="50"/>
      <c r="GZO115" s="50"/>
      <c r="GZP115" s="50"/>
      <c r="GZQ115" s="50"/>
      <c r="GZR115" s="50"/>
      <c r="GZS115" s="50"/>
      <c r="GZT115" s="50"/>
      <c r="GZU115" s="50"/>
      <c r="GZV115" s="50"/>
      <c r="GZW115" s="50"/>
      <c r="GZX115" s="50"/>
      <c r="GZY115" s="50"/>
      <c r="GZZ115" s="50"/>
      <c r="HAA115" s="50"/>
      <c r="HAB115" s="50"/>
      <c r="HAC115" s="50"/>
      <c r="HAD115" s="50"/>
      <c r="HAE115" s="50"/>
      <c r="HAF115" s="50"/>
      <c r="HAG115" s="50"/>
      <c r="HAH115" s="50"/>
      <c r="HAI115" s="50"/>
      <c r="HAJ115" s="50"/>
      <c r="HAK115" s="50"/>
      <c r="HAL115" s="50"/>
      <c r="HAM115" s="50"/>
      <c r="HAN115" s="50"/>
      <c r="HAO115" s="50"/>
      <c r="HAP115" s="50"/>
      <c r="HAQ115" s="50"/>
      <c r="HAR115" s="50"/>
      <c r="HAS115" s="50"/>
      <c r="HAT115" s="50"/>
      <c r="HAU115" s="50"/>
      <c r="HAV115" s="50"/>
      <c r="HAW115" s="50"/>
      <c r="HAX115" s="50"/>
      <c r="HAY115" s="50"/>
      <c r="HAZ115" s="50"/>
      <c r="HBA115" s="50"/>
      <c r="HBB115" s="50"/>
      <c r="HBC115" s="50"/>
      <c r="HBD115" s="50"/>
      <c r="HBE115" s="50"/>
      <c r="HBF115" s="50"/>
      <c r="HBG115" s="50"/>
      <c r="HBH115" s="50"/>
      <c r="HBI115" s="50"/>
      <c r="HBJ115" s="50"/>
      <c r="HBK115" s="50"/>
      <c r="HBL115" s="50"/>
      <c r="HBM115" s="50"/>
      <c r="HBN115" s="50"/>
      <c r="HBO115" s="50"/>
      <c r="HBP115" s="50"/>
      <c r="HBQ115" s="50"/>
      <c r="HBR115" s="50"/>
      <c r="HBS115" s="50"/>
      <c r="HBT115" s="50"/>
      <c r="HBU115" s="50"/>
      <c r="HBV115" s="50"/>
      <c r="HBW115" s="50"/>
      <c r="HBX115" s="50"/>
      <c r="HBY115" s="50"/>
      <c r="HBZ115" s="50"/>
      <c r="HCA115" s="50"/>
      <c r="HCB115" s="50"/>
      <c r="HCC115" s="50"/>
      <c r="HCD115" s="50"/>
      <c r="HCE115" s="50"/>
      <c r="HCF115" s="50"/>
      <c r="HCG115" s="50"/>
      <c r="HCH115" s="50"/>
      <c r="HCI115" s="50"/>
      <c r="HCJ115" s="50"/>
      <c r="HCK115" s="50"/>
      <c r="HCL115" s="50"/>
      <c r="HCM115" s="50"/>
      <c r="HCN115" s="50"/>
      <c r="HCO115" s="50"/>
      <c r="HCP115" s="50"/>
      <c r="HCQ115" s="50"/>
      <c r="HCR115" s="50"/>
      <c r="HCS115" s="50"/>
      <c r="HCT115" s="50"/>
      <c r="HCU115" s="50"/>
      <c r="HCV115" s="50"/>
      <c r="HCW115" s="50"/>
      <c r="HCX115" s="50"/>
      <c r="HCY115" s="50"/>
      <c r="HCZ115" s="50"/>
      <c r="HDA115" s="50"/>
      <c r="HDB115" s="50"/>
      <c r="HDC115" s="50"/>
      <c r="HDD115" s="50"/>
      <c r="HDE115" s="50"/>
      <c r="HDF115" s="50"/>
      <c r="HDG115" s="50"/>
      <c r="HDH115" s="50"/>
      <c r="HDI115" s="50"/>
      <c r="HDJ115" s="50"/>
      <c r="HDK115" s="50"/>
      <c r="HDL115" s="50"/>
      <c r="HDM115" s="50"/>
      <c r="HDN115" s="50"/>
      <c r="HDO115" s="50"/>
      <c r="HDP115" s="50"/>
      <c r="HDQ115" s="50"/>
      <c r="HDR115" s="50"/>
      <c r="HDS115" s="50"/>
      <c r="HDT115" s="50"/>
      <c r="HDU115" s="50"/>
      <c r="HDV115" s="50"/>
      <c r="HDW115" s="50"/>
      <c r="HDX115" s="50"/>
      <c r="HDY115" s="50"/>
      <c r="HDZ115" s="50"/>
      <c r="HEA115" s="50"/>
      <c r="HEB115" s="50"/>
      <c r="HEC115" s="50"/>
      <c r="HED115" s="50"/>
      <c r="HEE115" s="50"/>
      <c r="HEF115" s="50"/>
      <c r="HEG115" s="50"/>
      <c r="HEH115" s="50"/>
      <c r="HEI115" s="50"/>
      <c r="HEJ115" s="50"/>
      <c r="HEK115" s="50"/>
      <c r="HEL115" s="50"/>
      <c r="HEM115" s="50"/>
      <c r="HEN115" s="50"/>
      <c r="HEO115" s="50"/>
      <c r="HEP115" s="50"/>
      <c r="HEQ115" s="50"/>
      <c r="HER115" s="50"/>
      <c r="HES115" s="50"/>
      <c r="HET115" s="50"/>
      <c r="HEU115" s="50"/>
      <c r="HEV115" s="50"/>
      <c r="HEW115" s="50"/>
      <c r="HEX115" s="50"/>
      <c r="HEY115" s="50"/>
      <c r="HEZ115" s="50"/>
      <c r="HFA115" s="50"/>
      <c r="HFB115" s="50"/>
      <c r="HFC115" s="50"/>
      <c r="HFD115" s="50"/>
      <c r="HFE115" s="50"/>
      <c r="HFF115" s="50"/>
      <c r="HFG115" s="50"/>
      <c r="HFH115" s="50"/>
      <c r="HFI115" s="50"/>
      <c r="HFJ115" s="50"/>
      <c r="HFK115" s="50"/>
      <c r="HFL115" s="50"/>
      <c r="HFM115" s="50"/>
      <c r="HFN115" s="50"/>
      <c r="HFO115" s="50"/>
      <c r="HFP115" s="50"/>
      <c r="HFQ115" s="50"/>
      <c r="HFR115" s="50"/>
      <c r="HFS115" s="50"/>
      <c r="HFT115" s="50"/>
      <c r="HFU115" s="50"/>
      <c r="HFV115" s="50"/>
      <c r="HFW115" s="50"/>
      <c r="HFX115" s="50"/>
      <c r="HFY115" s="50"/>
      <c r="HFZ115" s="50"/>
      <c r="HGA115" s="50"/>
      <c r="HGB115" s="50"/>
      <c r="HGC115" s="50"/>
      <c r="HGD115" s="50"/>
      <c r="HGE115" s="50"/>
      <c r="HGF115" s="50"/>
      <c r="HGG115" s="50"/>
      <c r="HGH115" s="50"/>
      <c r="HGI115" s="50"/>
      <c r="HGJ115" s="50"/>
      <c r="HGK115" s="50"/>
      <c r="HGL115" s="50"/>
      <c r="HGM115" s="50"/>
      <c r="HGN115" s="50"/>
      <c r="HGO115" s="50"/>
      <c r="HGP115" s="50"/>
      <c r="HGQ115" s="50"/>
      <c r="HGR115" s="50"/>
      <c r="HGS115" s="50"/>
      <c r="HGT115" s="50"/>
      <c r="HGU115" s="50"/>
      <c r="HGV115" s="50"/>
      <c r="HGW115" s="50"/>
      <c r="HGX115" s="50"/>
      <c r="HGY115" s="50"/>
      <c r="HGZ115" s="50"/>
      <c r="HHA115" s="50"/>
      <c r="HHB115" s="50"/>
      <c r="HHC115" s="50"/>
      <c r="HHD115" s="50"/>
      <c r="HHE115" s="50"/>
      <c r="HHF115" s="50"/>
      <c r="HHG115" s="50"/>
      <c r="HHH115" s="50"/>
      <c r="HHI115" s="50"/>
      <c r="HHJ115" s="50"/>
      <c r="HHK115" s="50"/>
      <c r="HHL115" s="50"/>
      <c r="HHM115" s="50"/>
      <c r="HHN115" s="50"/>
      <c r="HHO115" s="50"/>
      <c r="HHP115" s="50"/>
      <c r="HHQ115" s="50"/>
      <c r="HHR115" s="50"/>
      <c r="HHS115" s="50"/>
      <c r="HHT115" s="50"/>
      <c r="HHU115" s="50"/>
      <c r="HHV115" s="50"/>
      <c r="HHW115" s="50"/>
      <c r="HHX115" s="50"/>
      <c r="HHY115" s="50"/>
      <c r="HHZ115" s="50"/>
      <c r="HIA115" s="50"/>
      <c r="HIB115" s="50"/>
      <c r="HIC115" s="50"/>
      <c r="HID115" s="50"/>
      <c r="HIE115" s="50"/>
      <c r="HIF115" s="50"/>
      <c r="HIG115" s="50"/>
      <c r="HIH115" s="50"/>
      <c r="HII115" s="50"/>
      <c r="HIJ115" s="50"/>
      <c r="HIK115" s="50"/>
      <c r="HIL115" s="50"/>
      <c r="HIM115" s="50"/>
      <c r="HIN115" s="50"/>
      <c r="HIO115" s="50"/>
      <c r="HIP115" s="50"/>
      <c r="HIQ115" s="50"/>
      <c r="HIR115" s="50"/>
      <c r="HIS115" s="50"/>
      <c r="HIT115" s="50"/>
      <c r="HIU115" s="50"/>
      <c r="HIV115" s="50"/>
      <c r="HIW115" s="50"/>
      <c r="HIX115" s="50"/>
      <c r="HIY115" s="50"/>
      <c r="HIZ115" s="50"/>
      <c r="HJA115" s="50"/>
      <c r="HJB115" s="50"/>
      <c r="HJC115" s="50"/>
      <c r="HJD115" s="50"/>
      <c r="HJE115" s="50"/>
      <c r="HJF115" s="50"/>
      <c r="HJG115" s="50"/>
      <c r="HJH115" s="50"/>
      <c r="HJI115" s="50"/>
      <c r="HJJ115" s="50"/>
      <c r="HJK115" s="50"/>
      <c r="HJL115" s="50"/>
      <c r="HJM115" s="50"/>
      <c r="HJN115" s="50"/>
      <c r="HJO115" s="50"/>
      <c r="HJP115" s="50"/>
      <c r="HJQ115" s="50"/>
      <c r="HJR115" s="50"/>
      <c r="HJS115" s="50"/>
      <c r="HJT115" s="50"/>
      <c r="HJU115" s="50"/>
      <c r="HJV115" s="50"/>
      <c r="HJW115" s="50"/>
      <c r="HJX115" s="50"/>
      <c r="HJY115" s="50"/>
      <c r="HJZ115" s="50"/>
      <c r="HKA115" s="50"/>
      <c r="HKB115" s="50"/>
      <c r="HKC115" s="50"/>
      <c r="HKD115" s="50"/>
      <c r="HKE115" s="50"/>
      <c r="HKF115" s="50"/>
      <c r="HKG115" s="50"/>
      <c r="HKH115" s="50"/>
      <c r="HKI115" s="50"/>
      <c r="HKJ115" s="50"/>
      <c r="HKK115" s="50"/>
      <c r="HKL115" s="50"/>
      <c r="HKM115" s="50"/>
      <c r="HKN115" s="50"/>
      <c r="HKO115" s="50"/>
      <c r="HKP115" s="50"/>
      <c r="HKQ115" s="50"/>
      <c r="HKR115" s="50"/>
      <c r="HKS115" s="50"/>
      <c r="HKT115" s="50"/>
      <c r="HKU115" s="50"/>
      <c r="HKV115" s="50"/>
      <c r="HKW115" s="50"/>
      <c r="HKX115" s="50"/>
      <c r="HKY115" s="50"/>
      <c r="HKZ115" s="50"/>
      <c r="HLA115" s="50"/>
      <c r="HLB115" s="50"/>
      <c r="HLC115" s="50"/>
      <c r="HLD115" s="50"/>
      <c r="HLE115" s="50"/>
      <c r="HLF115" s="50"/>
      <c r="HLG115" s="50"/>
      <c r="HLH115" s="50"/>
      <c r="HLI115" s="50"/>
      <c r="HLJ115" s="50"/>
      <c r="HLK115" s="50"/>
      <c r="HLL115" s="50"/>
      <c r="HLM115" s="50"/>
      <c r="HLN115" s="50"/>
      <c r="HLO115" s="50"/>
      <c r="HLP115" s="50"/>
      <c r="HLQ115" s="50"/>
      <c r="HLR115" s="50"/>
      <c r="HLS115" s="50"/>
      <c r="HLT115" s="50"/>
      <c r="HLU115" s="50"/>
      <c r="HLV115" s="50"/>
      <c r="HLW115" s="50"/>
      <c r="HLX115" s="50"/>
      <c r="HLY115" s="50"/>
      <c r="HLZ115" s="50"/>
      <c r="HMA115" s="50"/>
      <c r="HMB115" s="50"/>
      <c r="HMC115" s="50"/>
      <c r="HMD115" s="50"/>
      <c r="HME115" s="50"/>
      <c r="HMF115" s="50"/>
      <c r="HMG115" s="50"/>
      <c r="HMH115" s="50"/>
      <c r="HMI115" s="50"/>
      <c r="HMJ115" s="50"/>
      <c r="HMK115" s="50"/>
      <c r="HML115" s="50"/>
      <c r="HMM115" s="50"/>
      <c r="HMN115" s="50"/>
      <c r="HMO115" s="50"/>
      <c r="HMP115" s="50"/>
      <c r="HMQ115" s="50"/>
      <c r="HMR115" s="50"/>
      <c r="HMS115" s="50"/>
      <c r="HMT115" s="50"/>
      <c r="HMU115" s="50"/>
      <c r="HMV115" s="50"/>
      <c r="HMW115" s="50"/>
      <c r="HMX115" s="50"/>
      <c r="HMY115" s="50"/>
      <c r="HMZ115" s="50"/>
      <c r="HNA115" s="50"/>
      <c r="HNB115" s="50"/>
      <c r="HNC115" s="50"/>
      <c r="HND115" s="50"/>
      <c r="HNE115" s="50"/>
      <c r="HNF115" s="50"/>
      <c r="HNG115" s="50"/>
      <c r="HNH115" s="50"/>
      <c r="HNI115" s="50"/>
      <c r="HNJ115" s="50"/>
      <c r="HNK115" s="50"/>
      <c r="HNL115" s="50"/>
      <c r="HNM115" s="50"/>
      <c r="HNN115" s="50"/>
      <c r="HNO115" s="50"/>
      <c r="HNP115" s="50"/>
      <c r="HNQ115" s="50"/>
      <c r="HNR115" s="50"/>
      <c r="HNS115" s="50"/>
      <c r="HNT115" s="50"/>
      <c r="HNU115" s="50"/>
      <c r="HNV115" s="50"/>
      <c r="HNW115" s="50"/>
      <c r="HNX115" s="50"/>
      <c r="HNY115" s="50"/>
      <c r="HNZ115" s="50"/>
      <c r="HOA115" s="50"/>
      <c r="HOB115" s="50"/>
      <c r="HOC115" s="50"/>
      <c r="HOD115" s="50"/>
      <c r="HOE115" s="50"/>
      <c r="HOF115" s="50"/>
      <c r="HOG115" s="50"/>
      <c r="HOH115" s="50"/>
      <c r="HOI115" s="50"/>
      <c r="HOJ115" s="50"/>
      <c r="HOK115" s="50"/>
      <c r="HOL115" s="50"/>
      <c r="HOM115" s="50"/>
      <c r="HON115" s="50"/>
      <c r="HOO115" s="50"/>
      <c r="HOP115" s="50"/>
      <c r="HOQ115" s="50"/>
      <c r="HOR115" s="50"/>
      <c r="HOS115" s="50"/>
      <c r="HOT115" s="50"/>
      <c r="HOU115" s="50"/>
      <c r="HOV115" s="50"/>
      <c r="HOW115" s="50"/>
      <c r="HOX115" s="50"/>
      <c r="HOY115" s="50"/>
      <c r="HOZ115" s="50"/>
      <c r="HPA115" s="50"/>
      <c r="HPB115" s="50"/>
      <c r="HPC115" s="50"/>
      <c r="HPD115" s="50"/>
      <c r="HPE115" s="50"/>
      <c r="HPF115" s="50"/>
      <c r="HPG115" s="50"/>
      <c r="HPH115" s="50"/>
      <c r="HPI115" s="50"/>
      <c r="HPJ115" s="50"/>
      <c r="HPK115" s="50"/>
      <c r="HPL115" s="50"/>
      <c r="HPM115" s="50"/>
      <c r="HPN115" s="50"/>
      <c r="HPO115" s="50"/>
      <c r="HPP115" s="50"/>
      <c r="HPQ115" s="50"/>
      <c r="HPR115" s="50"/>
      <c r="HPS115" s="50"/>
      <c r="HPT115" s="50"/>
      <c r="HPU115" s="50"/>
      <c r="HPV115" s="50"/>
      <c r="HPW115" s="50"/>
      <c r="HPX115" s="50"/>
      <c r="HPY115" s="50"/>
      <c r="HPZ115" s="50"/>
      <c r="HQA115" s="50"/>
      <c r="HQB115" s="50"/>
      <c r="HQC115" s="50"/>
      <c r="HQD115" s="50"/>
      <c r="HQE115" s="50"/>
      <c r="HQF115" s="50"/>
      <c r="HQG115" s="50"/>
      <c r="HQH115" s="50"/>
      <c r="HQI115" s="50"/>
      <c r="HQJ115" s="50"/>
      <c r="HQK115" s="50"/>
      <c r="HQL115" s="50"/>
      <c r="HQM115" s="50"/>
      <c r="HQN115" s="50"/>
      <c r="HQO115" s="50"/>
      <c r="HQP115" s="50"/>
      <c r="HQQ115" s="50"/>
      <c r="HQR115" s="50"/>
      <c r="HQS115" s="50"/>
      <c r="HQT115" s="50"/>
      <c r="HQU115" s="50"/>
      <c r="HQV115" s="50"/>
      <c r="HQW115" s="50"/>
      <c r="HQX115" s="50"/>
      <c r="HQY115" s="50"/>
      <c r="HQZ115" s="50"/>
      <c r="HRA115" s="50"/>
      <c r="HRB115" s="50"/>
      <c r="HRC115" s="50"/>
      <c r="HRD115" s="50"/>
      <c r="HRE115" s="50"/>
      <c r="HRF115" s="50"/>
      <c r="HRG115" s="50"/>
      <c r="HRH115" s="50"/>
      <c r="HRI115" s="50"/>
      <c r="HRJ115" s="50"/>
      <c r="HRK115" s="50"/>
      <c r="HRL115" s="50"/>
      <c r="HRM115" s="50"/>
      <c r="HRN115" s="50"/>
      <c r="HRO115" s="50"/>
      <c r="HRP115" s="50"/>
      <c r="HRQ115" s="50"/>
      <c r="HRR115" s="50"/>
      <c r="HRS115" s="50"/>
      <c r="HRT115" s="50"/>
      <c r="HRU115" s="50"/>
      <c r="HRV115" s="50"/>
      <c r="HRW115" s="50"/>
      <c r="HRX115" s="50"/>
      <c r="HRY115" s="50"/>
      <c r="HRZ115" s="50"/>
      <c r="HSA115" s="50"/>
      <c r="HSB115" s="50"/>
      <c r="HSC115" s="50"/>
      <c r="HSD115" s="50"/>
      <c r="HSE115" s="50"/>
      <c r="HSF115" s="50"/>
      <c r="HSG115" s="50"/>
      <c r="HSH115" s="50"/>
      <c r="HSI115" s="50"/>
      <c r="HSJ115" s="50"/>
      <c r="HSK115" s="50"/>
      <c r="HSL115" s="50"/>
      <c r="HSM115" s="50"/>
      <c r="HSN115" s="50"/>
      <c r="HSO115" s="50"/>
      <c r="HSP115" s="50"/>
      <c r="HSQ115" s="50"/>
      <c r="HSR115" s="50"/>
      <c r="HSS115" s="50"/>
      <c r="HST115" s="50"/>
      <c r="HSU115" s="50"/>
      <c r="HSV115" s="50"/>
      <c r="HSW115" s="50"/>
      <c r="HSX115" s="50"/>
      <c r="HSY115" s="50"/>
      <c r="HSZ115" s="50"/>
      <c r="HTA115" s="50"/>
      <c r="HTB115" s="50"/>
      <c r="HTC115" s="50"/>
      <c r="HTD115" s="50"/>
      <c r="HTE115" s="50"/>
      <c r="HTF115" s="50"/>
      <c r="HTG115" s="50"/>
      <c r="HTH115" s="50"/>
      <c r="HTI115" s="50"/>
      <c r="HTJ115" s="50"/>
      <c r="HTK115" s="50"/>
      <c r="HTL115" s="50"/>
      <c r="HTM115" s="50"/>
      <c r="HTN115" s="50"/>
      <c r="HTO115" s="50"/>
      <c r="HTP115" s="50"/>
      <c r="HTQ115" s="50"/>
      <c r="HTR115" s="50"/>
      <c r="HTS115" s="50"/>
      <c r="HTT115" s="50"/>
      <c r="HTU115" s="50"/>
      <c r="HTV115" s="50"/>
      <c r="HTW115" s="50"/>
      <c r="HTX115" s="50"/>
      <c r="HTY115" s="50"/>
      <c r="HTZ115" s="50"/>
      <c r="HUA115" s="50"/>
      <c r="HUB115" s="50"/>
      <c r="HUC115" s="50"/>
      <c r="HUD115" s="50"/>
      <c r="HUE115" s="50"/>
      <c r="HUF115" s="50"/>
      <c r="HUG115" s="50"/>
      <c r="HUH115" s="50"/>
      <c r="HUI115" s="50"/>
      <c r="HUJ115" s="50"/>
      <c r="HUK115" s="50"/>
      <c r="HUL115" s="50"/>
      <c r="HUM115" s="50"/>
      <c r="HUN115" s="50"/>
      <c r="HUO115" s="50"/>
      <c r="HUP115" s="50"/>
      <c r="HUQ115" s="50"/>
      <c r="HUR115" s="50"/>
      <c r="HUS115" s="50"/>
      <c r="HUT115" s="50"/>
      <c r="HUU115" s="50"/>
      <c r="HUV115" s="50"/>
      <c r="HUW115" s="50"/>
      <c r="HUX115" s="50"/>
      <c r="HUY115" s="50"/>
      <c r="HUZ115" s="50"/>
      <c r="HVA115" s="50"/>
      <c r="HVB115" s="50"/>
      <c r="HVC115" s="50"/>
      <c r="HVD115" s="50"/>
      <c r="HVE115" s="50"/>
      <c r="HVF115" s="50"/>
      <c r="HVG115" s="50"/>
      <c r="HVH115" s="50"/>
      <c r="HVI115" s="50"/>
      <c r="HVJ115" s="50"/>
      <c r="HVK115" s="50"/>
      <c r="HVL115" s="50"/>
      <c r="HVM115" s="50"/>
      <c r="HVN115" s="50"/>
      <c r="HVO115" s="50"/>
      <c r="HVP115" s="50"/>
      <c r="HVQ115" s="50"/>
      <c r="HVR115" s="50"/>
      <c r="HVS115" s="50"/>
      <c r="HVT115" s="50"/>
      <c r="HVU115" s="50"/>
      <c r="HVV115" s="50"/>
      <c r="HVW115" s="50"/>
      <c r="HVX115" s="50"/>
      <c r="HVY115" s="50"/>
      <c r="HVZ115" s="50"/>
      <c r="HWA115" s="50"/>
      <c r="HWB115" s="50"/>
      <c r="HWC115" s="50"/>
      <c r="HWD115" s="50"/>
      <c r="HWE115" s="50"/>
      <c r="HWF115" s="50"/>
      <c r="HWG115" s="50"/>
      <c r="HWH115" s="50"/>
      <c r="HWI115" s="50"/>
      <c r="HWJ115" s="50"/>
      <c r="HWK115" s="50"/>
      <c r="HWL115" s="50"/>
      <c r="HWM115" s="50"/>
      <c r="HWN115" s="50"/>
      <c r="HWO115" s="50"/>
      <c r="HWP115" s="50"/>
      <c r="HWQ115" s="50"/>
      <c r="HWR115" s="50"/>
      <c r="HWS115" s="50"/>
      <c r="HWT115" s="50"/>
      <c r="HWU115" s="50"/>
      <c r="HWV115" s="50"/>
      <c r="HWW115" s="50"/>
      <c r="HWX115" s="50"/>
      <c r="HWY115" s="50"/>
      <c r="HWZ115" s="50"/>
      <c r="HXA115" s="50"/>
      <c r="HXB115" s="50"/>
      <c r="HXC115" s="50"/>
      <c r="HXD115" s="50"/>
      <c r="HXE115" s="50"/>
      <c r="HXF115" s="50"/>
      <c r="HXG115" s="50"/>
      <c r="HXH115" s="50"/>
      <c r="HXI115" s="50"/>
      <c r="HXJ115" s="50"/>
      <c r="HXK115" s="50"/>
      <c r="HXL115" s="50"/>
      <c r="HXM115" s="50"/>
      <c r="HXN115" s="50"/>
      <c r="HXO115" s="50"/>
      <c r="HXP115" s="50"/>
      <c r="HXQ115" s="50"/>
      <c r="HXR115" s="50"/>
      <c r="HXS115" s="50"/>
      <c r="HXT115" s="50"/>
      <c r="HXU115" s="50"/>
      <c r="HXV115" s="50"/>
      <c r="HXW115" s="50"/>
      <c r="HXX115" s="50"/>
      <c r="HXY115" s="50"/>
      <c r="HXZ115" s="50"/>
      <c r="HYA115" s="50"/>
      <c r="HYB115" s="50"/>
      <c r="HYC115" s="50"/>
      <c r="HYD115" s="50"/>
      <c r="HYE115" s="50"/>
      <c r="HYF115" s="50"/>
      <c r="HYG115" s="50"/>
      <c r="HYH115" s="50"/>
      <c r="HYI115" s="50"/>
      <c r="HYJ115" s="50"/>
      <c r="HYK115" s="50"/>
      <c r="HYL115" s="50"/>
      <c r="HYM115" s="50"/>
      <c r="HYN115" s="50"/>
      <c r="HYO115" s="50"/>
      <c r="HYP115" s="50"/>
      <c r="HYQ115" s="50"/>
      <c r="HYR115" s="50"/>
      <c r="HYS115" s="50"/>
      <c r="HYT115" s="50"/>
      <c r="HYU115" s="50"/>
      <c r="HYV115" s="50"/>
      <c r="HYW115" s="50"/>
      <c r="HYX115" s="50"/>
      <c r="HYY115" s="50"/>
      <c r="HYZ115" s="50"/>
      <c r="HZA115" s="50"/>
      <c r="HZB115" s="50"/>
      <c r="HZC115" s="50"/>
      <c r="HZD115" s="50"/>
      <c r="HZE115" s="50"/>
      <c r="HZF115" s="50"/>
      <c r="HZG115" s="50"/>
      <c r="HZH115" s="50"/>
      <c r="HZI115" s="50"/>
      <c r="HZJ115" s="50"/>
      <c r="HZK115" s="50"/>
      <c r="HZL115" s="50"/>
      <c r="HZM115" s="50"/>
      <c r="HZN115" s="50"/>
      <c r="HZO115" s="50"/>
      <c r="HZP115" s="50"/>
      <c r="HZQ115" s="50"/>
      <c r="HZR115" s="50"/>
      <c r="HZS115" s="50"/>
      <c r="HZT115" s="50"/>
      <c r="HZU115" s="50"/>
      <c r="HZV115" s="50"/>
      <c r="HZW115" s="50"/>
      <c r="HZX115" s="50"/>
      <c r="HZY115" s="50"/>
      <c r="HZZ115" s="50"/>
      <c r="IAA115" s="50"/>
      <c r="IAB115" s="50"/>
      <c r="IAC115" s="50"/>
      <c r="IAD115" s="50"/>
      <c r="IAE115" s="50"/>
      <c r="IAF115" s="50"/>
      <c r="IAG115" s="50"/>
      <c r="IAH115" s="50"/>
      <c r="IAI115" s="50"/>
      <c r="IAJ115" s="50"/>
      <c r="IAK115" s="50"/>
      <c r="IAL115" s="50"/>
      <c r="IAM115" s="50"/>
      <c r="IAN115" s="50"/>
      <c r="IAO115" s="50"/>
      <c r="IAP115" s="50"/>
      <c r="IAQ115" s="50"/>
      <c r="IAR115" s="50"/>
      <c r="IAS115" s="50"/>
      <c r="IAT115" s="50"/>
      <c r="IAU115" s="50"/>
      <c r="IAV115" s="50"/>
      <c r="IAW115" s="50"/>
      <c r="IAX115" s="50"/>
      <c r="IAY115" s="50"/>
      <c r="IAZ115" s="50"/>
      <c r="IBA115" s="50"/>
      <c r="IBB115" s="50"/>
      <c r="IBC115" s="50"/>
      <c r="IBD115" s="50"/>
      <c r="IBE115" s="50"/>
      <c r="IBF115" s="50"/>
      <c r="IBG115" s="50"/>
      <c r="IBH115" s="50"/>
      <c r="IBI115" s="50"/>
      <c r="IBJ115" s="50"/>
      <c r="IBK115" s="50"/>
      <c r="IBL115" s="50"/>
      <c r="IBM115" s="50"/>
      <c r="IBN115" s="50"/>
      <c r="IBO115" s="50"/>
      <c r="IBP115" s="50"/>
      <c r="IBQ115" s="50"/>
      <c r="IBR115" s="50"/>
      <c r="IBS115" s="50"/>
      <c r="IBT115" s="50"/>
      <c r="IBU115" s="50"/>
      <c r="IBV115" s="50"/>
      <c r="IBW115" s="50"/>
      <c r="IBX115" s="50"/>
      <c r="IBY115" s="50"/>
      <c r="IBZ115" s="50"/>
      <c r="ICA115" s="50"/>
      <c r="ICB115" s="50"/>
      <c r="ICC115" s="50"/>
      <c r="ICD115" s="50"/>
      <c r="ICE115" s="50"/>
      <c r="ICF115" s="50"/>
      <c r="ICG115" s="50"/>
      <c r="ICH115" s="50"/>
      <c r="ICI115" s="50"/>
      <c r="ICJ115" s="50"/>
      <c r="ICK115" s="50"/>
      <c r="ICL115" s="50"/>
      <c r="ICM115" s="50"/>
      <c r="ICN115" s="50"/>
      <c r="ICO115" s="50"/>
      <c r="ICP115" s="50"/>
      <c r="ICQ115" s="50"/>
      <c r="ICR115" s="50"/>
      <c r="ICS115" s="50"/>
      <c r="ICT115" s="50"/>
      <c r="ICU115" s="50"/>
      <c r="ICV115" s="50"/>
      <c r="ICW115" s="50"/>
      <c r="ICX115" s="50"/>
      <c r="ICY115" s="50"/>
      <c r="ICZ115" s="50"/>
      <c r="IDA115" s="50"/>
      <c r="IDB115" s="50"/>
      <c r="IDC115" s="50"/>
      <c r="IDD115" s="50"/>
      <c r="IDE115" s="50"/>
      <c r="IDF115" s="50"/>
      <c r="IDG115" s="50"/>
      <c r="IDH115" s="50"/>
      <c r="IDI115" s="50"/>
      <c r="IDJ115" s="50"/>
      <c r="IDK115" s="50"/>
      <c r="IDL115" s="50"/>
      <c r="IDM115" s="50"/>
      <c r="IDN115" s="50"/>
      <c r="IDO115" s="50"/>
      <c r="IDP115" s="50"/>
      <c r="IDQ115" s="50"/>
      <c r="IDR115" s="50"/>
      <c r="IDS115" s="50"/>
      <c r="IDT115" s="50"/>
      <c r="IDU115" s="50"/>
      <c r="IDV115" s="50"/>
      <c r="IDW115" s="50"/>
      <c r="IDX115" s="50"/>
      <c r="IDY115" s="50"/>
      <c r="IDZ115" s="50"/>
      <c r="IEA115" s="50"/>
      <c r="IEB115" s="50"/>
      <c r="IEC115" s="50"/>
      <c r="IED115" s="50"/>
      <c r="IEE115" s="50"/>
      <c r="IEF115" s="50"/>
      <c r="IEG115" s="50"/>
      <c r="IEH115" s="50"/>
      <c r="IEI115" s="50"/>
      <c r="IEJ115" s="50"/>
      <c r="IEK115" s="50"/>
      <c r="IEL115" s="50"/>
      <c r="IEM115" s="50"/>
      <c r="IEN115" s="50"/>
      <c r="IEO115" s="50"/>
      <c r="IEP115" s="50"/>
      <c r="IEQ115" s="50"/>
      <c r="IER115" s="50"/>
      <c r="IES115" s="50"/>
      <c r="IET115" s="50"/>
      <c r="IEU115" s="50"/>
      <c r="IEV115" s="50"/>
      <c r="IEW115" s="50"/>
      <c r="IEX115" s="50"/>
      <c r="IEY115" s="50"/>
      <c r="IEZ115" s="50"/>
      <c r="IFA115" s="50"/>
      <c r="IFB115" s="50"/>
      <c r="IFC115" s="50"/>
      <c r="IFD115" s="50"/>
      <c r="IFE115" s="50"/>
      <c r="IFF115" s="50"/>
      <c r="IFG115" s="50"/>
      <c r="IFH115" s="50"/>
      <c r="IFI115" s="50"/>
      <c r="IFJ115" s="50"/>
      <c r="IFK115" s="50"/>
      <c r="IFL115" s="50"/>
      <c r="IFM115" s="50"/>
      <c r="IFN115" s="50"/>
      <c r="IFO115" s="50"/>
      <c r="IFP115" s="50"/>
      <c r="IFQ115" s="50"/>
      <c r="IFR115" s="50"/>
      <c r="IFS115" s="50"/>
      <c r="IFT115" s="50"/>
      <c r="IFU115" s="50"/>
      <c r="IFV115" s="50"/>
      <c r="IFW115" s="50"/>
      <c r="IFX115" s="50"/>
      <c r="IFY115" s="50"/>
      <c r="IFZ115" s="50"/>
      <c r="IGA115" s="50"/>
      <c r="IGB115" s="50"/>
      <c r="IGC115" s="50"/>
      <c r="IGD115" s="50"/>
      <c r="IGE115" s="50"/>
      <c r="IGF115" s="50"/>
      <c r="IGG115" s="50"/>
      <c r="IGH115" s="50"/>
      <c r="IGI115" s="50"/>
      <c r="IGJ115" s="50"/>
      <c r="IGK115" s="50"/>
      <c r="IGL115" s="50"/>
      <c r="IGM115" s="50"/>
      <c r="IGN115" s="50"/>
      <c r="IGO115" s="50"/>
      <c r="IGP115" s="50"/>
      <c r="IGQ115" s="50"/>
      <c r="IGR115" s="50"/>
      <c r="IGS115" s="50"/>
      <c r="IGT115" s="50"/>
      <c r="IGU115" s="50"/>
      <c r="IGV115" s="50"/>
      <c r="IGW115" s="50"/>
      <c r="IGX115" s="50"/>
      <c r="IGY115" s="50"/>
      <c r="IGZ115" s="50"/>
      <c r="IHA115" s="50"/>
      <c r="IHB115" s="50"/>
      <c r="IHC115" s="50"/>
      <c r="IHD115" s="50"/>
      <c r="IHE115" s="50"/>
      <c r="IHF115" s="50"/>
      <c r="IHG115" s="50"/>
      <c r="IHH115" s="50"/>
      <c r="IHI115" s="50"/>
      <c r="IHJ115" s="50"/>
      <c r="IHK115" s="50"/>
      <c r="IHL115" s="50"/>
      <c r="IHM115" s="50"/>
      <c r="IHN115" s="50"/>
      <c r="IHO115" s="50"/>
      <c r="IHP115" s="50"/>
      <c r="IHQ115" s="50"/>
      <c r="IHR115" s="50"/>
      <c r="IHS115" s="50"/>
      <c r="IHT115" s="50"/>
      <c r="IHU115" s="50"/>
      <c r="IHV115" s="50"/>
      <c r="IHW115" s="50"/>
      <c r="IHX115" s="50"/>
      <c r="IHY115" s="50"/>
      <c r="IHZ115" s="50"/>
      <c r="IIA115" s="50"/>
      <c r="IIB115" s="50"/>
      <c r="IIC115" s="50"/>
      <c r="IID115" s="50"/>
      <c r="IIE115" s="50"/>
      <c r="IIF115" s="50"/>
      <c r="IIG115" s="50"/>
      <c r="IIH115" s="50"/>
      <c r="III115" s="50"/>
      <c r="IIJ115" s="50"/>
      <c r="IIK115" s="50"/>
      <c r="IIL115" s="50"/>
      <c r="IIM115" s="50"/>
      <c r="IIN115" s="50"/>
      <c r="IIO115" s="50"/>
      <c r="IIP115" s="50"/>
      <c r="IIQ115" s="50"/>
      <c r="IIR115" s="50"/>
      <c r="IIS115" s="50"/>
      <c r="IIT115" s="50"/>
      <c r="IIU115" s="50"/>
      <c r="IIV115" s="50"/>
      <c r="IIW115" s="50"/>
      <c r="IIX115" s="50"/>
      <c r="IIY115" s="50"/>
      <c r="IIZ115" s="50"/>
      <c r="IJA115" s="50"/>
      <c r="IJB115" s="50"/>
      <c r="IJC115" s="50"/>
      <c r="IJD115" s="50"/>
      <c r="IJE115" s="50"/>
      <c r="IJF115" s="50"/>
      <c r="IJG115" s="50"/>
      <c r="IJH115" s="50"/>
      <c r="IJI115" s="50"/>
      <c r="IJJ115" s="50"/>
      <c r="IJK115" s="50"/>
      <c r="IJL115" s="50"/>
      <c r="IJM115" s="50"/>
      <c r="IJN115" s="50"/>
      <c r="IJO115" s="50"/>
      <c r="IJP115" s="50"/>
      <c r="IJQ115" s="50"/>
      <c r="IJR115" s="50"/>
      <c r="IJS115" s="50"/>
      <c r="IJT115" s="50"/>
      <c r="IJU115" s="50"/>
      <c r="IJV115" s="50"/>
      <c r="IJW115" s="50"/>
      <c r="IJX115" s="50"/>
      <c r="IJY115" s="50"/>
      <c r="IJZ115" s="50"/>
      <c r="IKA115" s="50"/>
      <c r="IKB115" s="50"/>
      <c r="IKC115" s="50"/>
      <c r="IKD115" s="50"/>
      <c r="IKE115" s="50"/>
      <c r="IKF115" s="50"/>
      <c r="IKG115" s="50"/>
      <c r="IKH115" s="50"/>
      <c r="IKI115" s="50"/>
      <c r="IKJ115" s="50"/>
      <c r="IKK115" s="50"/>
      <c r="IKL115" s="50"/>
      <c r="IKM115" s="50"/>
      <c r="IKN115" s="50"/>
      <c r="IKO115" s="50"/>
      <c r="IKP115" s="50"/>
      <c r="IKQ115" s="50"/>
      <c r="IKR115" s="50"/>
      <c r="IKS115" s="50"/>
      <c r="IKT115" s="50"/>
      <c r="IKU115" s="50"/>
      <c r="IKV115" s="50"/>
      <c r="IKW115" s="50"/>
      <c r="IKX115" s="50"/>
      <c r="IKY115" s="50"/>
      <c r="IKZ115" s="50"/>
      <c r="ILA115" s="50"/>
      <c r="ILB115" s="50"/>
      <c r="ILC115" s="50"/>
      <c r="ILD115" s="50"/>
      <c r="ILE115" s="50"/>
      <c r="ILF115" s="50"/>
      <c r="ILG115" s="50"/>
      <c r="ILH115" s="50"/>
      <c r="ILI115" s="50"/>
      <c r="ILJ115" s="50"/>
      <c r="ILK115" s="50"/>
      <c r="ILL115" s="50"/>
      <c r="ILM115" s="50"/>
      <c r="ILN115" s="50"/>
      <c r="ILO115" s="50"/>
      <c r="ILP115" s="50"/>
      <c r="ILQ115" s="50"/>
      <c r="ILR115" s="50"/>
      <c r="ILS115" s="50"/>
      <c r="ILT115" s="50"/>
      <c r="ILU115" s="50"/>
      <c r="ILV115" s="50"/>
      <c r="ILW115" s="50"/>
      <c r="ILX115" s="50"/>
      <c r="ILY115" s="50"/>
      <c r="ILZ115" s="50"/>
      <c r="IMA115" s="50"/>
      <c r="IMB115" s="50"/>
      <c r="IMC115" s="50"/>
      <c r="IMD115" s="50"/>
      <c r="IME115" s="50"/>
      <c r="IMF115" s="50"/>
      <c r="IMG115" s="50"/>
      <c r="IMH115" s="50"/>
      <c r="IMI115" s="50"/>
      <c r="IMJ115" s="50"/>
      <c r="IMK115" s="50"/>
      <c r="IML115" s="50"/>
      <c r="IMM115" s="50"/>
      <c r="IMN115" s="50"/>
      <c r="IMO115" s="50"/>
      <c r="IMP115" s="50"/>
      <c r="IMQ115" s="50"/>
      <c r="IMR115" s="50"/>
      <c r="IMS115" s="50"/>
      <c r="IMT115" s="50"/>
      <c r="IMU115" s="50"/>
      <c r="IMV115" s="50"/>
      <c r="IMW115" s="50"/>
      <c r="IMX115" s="50"/>
      <c r="IMY115" s="50"/>
      <c r="IMZ115" s="50"/>
      <c r="INA115" s="50"/>
      <c r="INB115" s="50"/>
      <c r="INC115" s="50"/>
      <c r="IND115" s="50"/>
      <c r="INE115" s="50"/>
      <c r="INF115" s="50"/>
      <c r="ING115" s="50"/>
      <c r="INH115" s="50"/>
      <c r="INI115" s="50"/>
      <c r="INJ115" s="50"/>
      <c r="INK115" s="50"/>
      <c r="INL115" s="50"/>
      <c r="INM115" s="50"/>
      <c r="INN115" s="50"/>
      <c r="INO115" s="50"/>
      <c r="INP115" s="50"/>
      <c r="INQ115" s="50"/>
      <c r="INR115" s="50"/>
      <c r="INS115" s="50"/>
      <c r="INT115" s="50"/>
      <c r="INU115" s="50"/>
      <c r="INV115" s="50"/>
      <c r="INW115" s="50"/>
      <c r="INX115" s="50"/>
      <c r="INY115" s="50"/>
      <c r="INZ115" s="50"/>
      <c r="IOA115" s="50"/>
      <c r="IOB115" s="50"/>
      <c r="IOC115" s="50"/>
      <c r="IOD115" s="50"/>
      <c r="IOE115" s="50"/>
      <c r="IOF115" s="50"/>
      <c r="IOG115" s="50"/>
      <c r="IOH115" s="50"/>
      <c r="IOI115" s="50"/>
      <c r="IOJ115" s="50"/>
      <c r="IOK115" s="50"/>
      <c r="IOL115" s="50"/>
      <c r="IOM115" s="50"/>
      <c r="ION115" s="50"/>
      <c r="IOO115" s="50"/>
      <c r="IOP115" s="50"/>
      <c r="IOQ115" s="50"/>
      <c r="IOR115" s="50"/>
      <c r="IOS115" s="50"/>
      <c r="IOT115" s="50"/>
      <c r="IOU115" s="50"/>
      <c r="IOV115" s="50"/>
      <c r="IOW115" s="50"/>
      <c r="IOX115" s="50"/>
      <c r="IOY115" s="50"/>
      <c r="IOZ115" s="50"/>
      <c r="IPA115" s="50"/>
      <c r="IPB115" s="50"/>
      <c r="IPC115" s="50"/>
      <c r="IPD115" s="50"/>
      <c r="IPE115" s="50"/>
      <c r="IPF115" s="50"/>
      <c r="IPG115" s="50"/>
      <c r="IPH115" s="50"/>
      <c r="IPI115" s="50"/>
      <c r="IPJ115" s="50"/>
      <c r="IPK115" s="50"/>
      <c r="IPL115" s="50"/>
      <c r="IPM115" s="50"/>
      <c r="IPN115" s="50"/>
      <c r="IPO115" s="50"/>
      <c r="IPP115" s="50"/>
      <c r="IPQ115" s="50"/>
      <c r="IPR115" s="50"/>
      <c r="IPS115" s="50"/>
      <c r="IPT115" s="50"/>
      <c r="IPU115" s="50"/>
      <c r="IPV115" s="50"/>
      <c r="IPW115" s="50"/>
      <c r="IPX115" s="50"/>
      <c r="IPY115" s="50"/>
      <c r="IPZ115" s="50"/>
      <c r="IQA115" s="50"/>
      <c r="IQB115" s="50"/>
      <c r="IQC115" s="50"/>
      <c r="IQD115" s="50"/>
      <c r="IQE115" s="50"/>
      <c r="IQF115" s="50"/>
      <c r="IQG115" s="50"/>
      <c r="IQH115" s="50"/>
      <c r="IQI115" s="50"/>
      <c r="IQJ115" s="50"/>
      <c r="IQK115" s="50"/>
      <c r="IQL115" s="50"/>
      <c r="IQM115" s="50"/>
      <c r="IQN115" s="50"/>
      <c r="IQO115" s="50"/>
      <c r="IQP115" s="50"/>
      <c r="IQQ115" s="50"/>
      <c r="IQR115" s="50"/>
      <c r="IQS115" s="50"/>
      <c r="IQT115" s="50"/>
      <c r="IQU115" s="50"/>
      <c r="IQV115" s="50"/>
      <c r="IQW115" s="50"/>
      <c r="IQX115" s="50"/>
      <c r="IQY115" s="50"/>
      <c r="IQZ115" s="50"/>
      <c r="IRA115" s="50"/>
      <c r="IRB115" s="50"/>
      <c r="IRC115" s="50"/>
      <c r="IRD115" s="50"/>
      <c r="IRE115" s="50"/>
      <c r="IRF115" s="50"/>
      <c r="IRG115" s="50"/>
      <c r="IRH115" s="50"/>
      <c r="IRI115" s="50"/>
      <c r="IRJ115" s="50"/>
      <c r="IRK115" s="50"/>
      <c r="IRL115" s="50"/>
      <c r="IRM115" s="50"/>
      <c r="IRN115" s="50"/>
      <c r="IRO115" s="50"/>
      <c r="IRP115" s="50"/>
      <c r="IRQ115" s="50"/>
      <c r="IRR115" s="50"/>
      <c r="IRS115" s="50"/>
      <c r="IRT115" s="50"/>
      <c r="IRU115" s="50"/>
      <c r="IRV115" s="50"/>
      <c r="IRW115" s="50"/>
      <c r="IRX115" s="50"/>
      <c r="IRY115" s="50"/>
      <c r="IRZ115" s="50"/>
      <c r="ISA115" s="50"/>
      <c r="ISB115" s="50"/>
      <c r="ISC115" s="50"/>
      <c r="ISD115" s="50"/>
      <c r="ISE115" s="50"/>
      <c r="ISF115" s="50"/>
      <c r="ISG115" s="50"/>
      <c r="ISH115" s="50"/>
      <c r="ISI115" s="50"/>
      <c r="ISJ115" s="50"/>
      <c r="ISK115" s="50"/>
      <c r="ISL115" s="50"/>
      <c r="ISM115" s="50"/>
      <c r="ISN115" s="50"/>
      <c r="ISO115" s="50"/>
      <c r="ISP115" s="50"/>
      <c r="ISQ115" s="50"/>
      <c r="ISR115" s="50"/>
      <c r="ISS115" s="50"/>
      <c r="IST115" s="50"/>
      <c r="ISU115" s="50"/>
      <c r="ISV115" s="50"/>
      <c r="ISW115" s="50"/>
      <c r="ISX115" s="50"/>
      <c r="ISY115" s="50"/>
      <c r="ISZ115" s="50"/>
      <c r="ITA115" s="50"/>
      <c r="ITB115" s="50"/>
      <c r="ITC115" s="50"/>
      <c r="ITD115" s="50"/>
      <c r="ITE115" s="50"/>
      <c r="ITF115" s="50"/>
      <c r="ITG115" s="50"/>
      <c r="ITH115" s="50"/>
      <c r="ITI115" s="50"/>
      <c r="ITJ115" s="50"/>
      <c r="ITK115" s="50"/>
      <c r="ITL115" s="50"/>
      <c r="ITM115" s="50"/>
      <c r="ITN115" s="50"/>
      <c r="ITO115" s="50"/>
      <c r="ITP115" s="50"/>
      <c r="ITQ115" s="50"/>
      <c r="ITR115" s="50"/>
      <c r="ITS115" s="50"/>
      <c r="ITT115" s="50"/>
      <c r="ITU115" s="50"/>
      <c r="ITV115" s="50"/>
      <c r="ITW115" s="50"/>
      <c r="ITX115" s="50"/>
      <c r="ITY115" s="50"/>
      <c r="ITZ115" s="50"/>
      <c r="IUA115" s="50"/>
      <c r="IUB115" s="50"/>
      <c r="IUC115" s="50"/>
      <c r="IUD115" s="50"/>
      <c r="IUE115" s="50"/>
      <c r="IUF115" s="50"/>
      <c r="IUG115" s="50"/>
      <c r="IUH115" s="50"/>
      <c r="IUI115" s="50"/>
      <c r="IUJ115" s="50"/>
      <c r="IUK115" s="50"/>
      <c r="IUL115" s="50"/>
      <c r="IUM115" s="50"/>
      <c r="IUN115" s="50"/>
      <c r="IUO115" s="50"/>
      <c r="IUP115" s="50"/>
      <c r="IUQ115" s="50"/>
      <c r="IUR115" s="50"/>
      <c r="IUS115" s="50"/>
      <c r="IUT115" s="50"/>
      <c r="IUU115" s="50"/>
      <c r="IUV115" s="50"/>
      <c r="IUW115" s="50"/>
      <c r="IUX115" s="50"/>
      <c r="IUY115" s="50"/>
      <c r="IUZ115" s="50"/>
      <c r="IVA115" s="50"/>
      <c r="IVB115" s="50"/>
      <c r="IVC115" s="50"/>
      <c r="IVD115" s="50"/>
      <c r="IVE115" s="50"/>
      <c r="IVF115" s="50"/>
      <c r="IVG115" s="50"/>
      <c r="IVH115" s="50"/>
      <c r="IVI115" s="50"/>
      <c r="IVJ115" s="50"/>
      <c r="IVK115" s="50"/>
      <c r="IVL115" s="50"/>
      <c r="IVM115" s="50"/>
      <c r="IVN115" s="50"/>
      <c r="IVO115" s="50"/>
      <c r="IVP115" s="50"/>
      <c r="IVQ115" s="50"/>
      <c r="IVR115" s="50"/>
      <c r="IVS115" s="50"/>
      <c r="IVT115" s="50"/>
      <c r="IVU115" s="50"/>
      <c r="IVV115" s="50"/>
      <c r="IVW115" s="50"/>
      <c r="IVX115" s="50"/>
      <c r="IVY115" s="50"/>
      <c r="IVZ115" s="50"/>
      <c r="IWA115" s="50"/>
      <c r="IWB115" s="50"/>
      <c r="IWC115" s="50"/>
      <c r="IWD115" s="50"/>
      <c r="IWE115" s="50"/>
      <c r="IWF115" s="50"/>
      <c r="IWG115" s="50"/>
      <c r="IWH115" s="50"/>
      <c r="IWI115" s="50"/>
      <c r="IWJ115" s="50"/>
      <c r="IWK115" s="50"/>
      <c r="IWL115" s="50"/>
      <c r="IWM115" s="50"/>
      <c r="IWN115" s="50"/>
      <c r="IWO115" s="50"/>
      <c r="IWP115" s="50"/>
      <c r="IWQ115" s="50"/>
      <c r="IWR115" s="50"/>
      <c r="IWS115" s="50"/>
      <c r="IWT115" s="50"/>
      <c r="IWU115" s="50"/>
      <c r="IWV115" s="50"/>
      <c r="IWW115" s="50"/>
      <c r="IWX115" s="50"/>
      <c r="IWY115" s="50"/>
      <c r="IWZ115" s="50"/>
      <c r="IXA115" s="50"/>
      <c r="IXB115" s="50"/>
      <c r="IXC115" s="50"/>
      <c r="IXD115" s="50"/>
      <c r="IXE115" s="50"/>
      <c r="IXF115" s="50"/>
      <c r="IXG115" s="50"/>
      <c r="IXH115" s="50"/>
      <c r="IXI115" s="50"/>
      <c r="IXJ115" s="50"/>
      <c r="IXK115" s="50"/>
      <c r="IXL115" s="50"/>
      <c r="IXM115" s="50"/>
      <c r="IXN115" s="50"/>
      <c r="IXO115" s="50"/>
      <c r="IXP115" s="50"/>
      <c r="IXQ115" s="50"/>
      <c r="IXR115" s="50"/>
      <c r="IXS115" s="50"/>
      <c r="IXT115" s="50"/>
      <c r="IXU115" s="50"/>
      <c r="IXV115" s="50"/>
      <c r="IXW115" s="50"/>
      <c r="IXX115" s="50"/>
      <c r="IXY115" s="50"/>
      <c r="IXZ115" s="50"/>
      <c r="IYA115" s="50"/>
      <c r="IYB115" s="50"/>
      <c r="IYC115" s="50"/>
      <c r="IYD115" s="50"/>
      <c r="IYE115" s="50"/>
      <c r="IYF115" s="50"/>
      <c r="IYG115" s="50"/>
      <c r="IYH115" s="50"/>
      <c r="IYI115" s="50"/>
      <c r="IYJ115" s="50"/>
      <c r="IYK115" s="50"/>
      <c r="IYL115" s="50"/>
      <c r="IYM115" s="50"/>
      <c r="IYN115" s="50"/>
      <c r="IYO115" s="50"/>
      <c r="IYP115" s="50"/>
      <c r="IYQ115" s="50"/>
      <c r="IYR115" s="50"/>
      <c r="IYS115" s="50"/>
      <c r="IYT115" s="50"/>
      <c r="IYU115" s="50"/>
      <c r="IYV115" s="50"/>
      <c r="IYW115" s="50"/>
      <c r="IYX115" s="50"/>
      <c r="IYY115" s="50"/>
      <c r="IYZ115" s="50"/>
      <c r="IZA115" s="50"/>
      <c r="IZB115" s="50"/>
      <c r="IZC115" s="50"/>
      <c r="IZD115" s="50"/>
      <c r="IZE115" s="50"/>
      <c r="IZF115" s="50"/>
      <c r="IZG115" s="50"/>
      <c r="IZH115" s="50"/>
      <c r="IZI115" s="50"/>
      <c r="IZJ115" s="50"/>
      <c r="IZK115" s="50"/>
      <c r="IZL115" s="50"/>
      <c r="IZM115" s="50"/>
      <c r="IZN115" s="50"/>
      <c r="IZO115" s="50"/>
      <c r="IZP115" s="50"/>
      <c r="IZQ115" s="50"/>
      <c r="IZR115" s="50"/>
      <c r="IZS115" s="50"/>
      <c r="IZT115" s="50"/>
      <c r="IZU115" s="50"/>
      <c r="IZV115" s="50"/>
      <c r="IZW115" s="50"/>
      <c r="IZX115" s="50"/>
      <c r="IZY115" s="50"/>
      <c r="IZZ115" s="50"/>
      <c r="JAA115" s="50"/>
      <c r="JAB115" s="50"/>
      <c r="JAC115" s="50"/>
      <c r="JAD115" s="50"/>
      <c r="JAE115" s="50"/>
      <c r="JAF115" s="50"/>
      <c r="JAG115" s="50"/>
      <c r="JAH115" s="50"/>
      <c r="JAI115" s="50"/>
      <c r="JAJ115" s="50"/>
      <c r="JAK115" s="50"/>
      <c r="JAL115" s="50"/>
      <c r="JAM115" s="50"/>
      <c r="JAN115" s="50"/>
      <c r="JAO115" s="50"/>
      <c r="JAP115" s="50"/>
      <c r="JAQ115" s="50"/>
      <c r="JAR115" s="50"/>
      <c r="JAS115" s="50"/>
      <c r="JAT115" s="50"/>
      <c r="JAU115" s="50"/>
      <c r="JAV115" s="50"/>
      <c r="JAW115" s="50"/>
      <c r="JAX115" s="50"/>
      <c r="JAY115" s="50"/>
      <c r="JAZ115" s="50"/>
      <c r="JBA115" s="50"/>
      <c r="JBB115" s="50"/>
      <c r="JBC115" s="50"/>
      <c r="JBD115" s="50"/>
      <c r="JBE115" s="50"/>
      <c r="JBF115" s="50"/>
      <c r="JBG115" s="50"/>
      <c r="JBH115" s="50"/>
      <c r="JBI115" s="50"/>
      <c r="JBJ115" s="50"/>
      <c r="JBK115" s="50"/>
      <c r="JBL115" s="50"/>
      <c r="JBM115" s="50"/>
      <c r="JBN115" s="50"/>
      <c r="JBO115" s="50"/>
      <c r="JBP115" s="50"/>
      <c r="JBQ115" s="50"/>
      <c r="JBR115" s="50"/>
      <c r="JBS115" s="50"/>
      <c r="JBT115" s="50"/>
      <c r="JBU115" s="50"/>
      <c r="JBV115" s="50"/>
      <c r="JBW115" s="50"/>
      <c r="JBX115" s="50"/>
      <c r="JBY115" s="50"/>
      <c r="JBZ115" s="50"/>
      <c r="JCA115" s="50"/>
      <c r="JCB115" s="50"/>
      <c r="JCC115" s="50"/>
      <c r="JCD115" s="50"/>
      <c r="JCE115" s="50"/>
      <c r="JCF115" s="50"/>
      <c r="JCG115" s="50"/>
      <c r="JCH115" s="50"/>
      <c r="JCI115" s="50"/>
      <c r="JCJ115" s="50"/>
      <c r="JCK115" s="50"/>
      <c r="JCL115" s="50"/>
      <c r="JCM115" s="50"/>
      <c r="JCN115" s="50"/>
      <c r="JCO115" s="50"/>
      <c r="JCP115" s="50"/>
      <c r="JCQ115" s="50"/>
      <c r="JCR115" s="50"/>
      <c r="JCS115" s="50"/>
      <c r="JCT115" s="50"/>
      <c r="JCU115" s="50"/>
      <c r="JCV115" s="50"/>
      <c r="JCW115" s="50"/>
      <c r="JCX115" s="50"/>
      <c r="JCY115" s="50"/>
      <c r="JCZ115" s="50"/>
      <c r="JDA115" s="50"/>
      <c r="JDB115" s="50"/>
      <c r="JDC115" s="50"/>
      <c r="JDD115" s="50"/>
      <c r="JDE115" s="50"/>
      <c r="JDF115" s="50"/>
      <c r="JDG115" s="50"/>
      <c r="JDH115" s="50"/>
      <c r="JDI115" s="50"/>
      <c r="JDJ115" s="50"/>
      <c r="JDK115" s="50"/>
      <c r="JDL115" s="50"/>
      <c r="JDM115" s="50"/>
      <c r="JDN115" s="50"/>
      <c r="JDO115" s="50"/>
      <c r="JDP115" s="50"/>
      <c r="JDQ115" s="50"/>
      <c r="JDR115" s="50"/>
      <c r="JDS115" s="50"/>
      <c r="JDT115" s="50"/>
      <c r="JDU115" s="50"/>
      <c r="JDV115" s="50"/>
      <c r="JDW115" s="50"/>
      <c r="JDX115" s="50"/>
      <c r="JDY115" s="50"/>
      <c r="JDZ115" s="50"/>
      <c r="JEA115" s="50"/>
      <c r="JEB115" s="50"/>
      <c r="JEC115" s="50"/>
      <c r="JED115" s="50"/>
      <c r="JEE115" s="50"/>
      <c r="JEF115" s="50"/>
      <c r="JEG115" s="50"/>
      <c r="JEH115" s="50"/>
      <c r="JEI115" s="50"/>
      <c r="JEJ115" s="50"/>
      <c r="JEK115" s="50"/>
      <c r="JEL115" s="50"/>
      <c r="JEM115" s="50"/>
      <c r="JEN115" s="50"/>
      <c r="JEO115" s="50"/>
      <c r="JEP115" s="50"/>
      <c r="JEQ115" s="50"/>
      <c r="JER115" s="50"/>
      <c r="JES115" s="50"/>
      <c r="JET115" s="50"/>
      <c r="JEU115" s="50"/>
      <c r="JEV115" s="50"/>
      <c r="JEW115" s="50"/>
      <c r="JEX115" s="50"/>
      <c r="JEY115" s="50"/>
      <c r="JEZ115" s="50"/>
      <c r="JFA115" s="50"/>
      <c r="JFB115" s="50"/>
      <c r="JFC115" s="50"/>
      <c r="JFD115" s="50"/>
      <c r="JFE115" s="50"/>
      <c r="JFF115" s="50"/>
      <c r="JFG115" s="50"/>
      <c r="JFH115" s="50"/>
      <c r="JFI115" s="50"/>
      <c r="JFJ115" s="50"/>
      <c r="JFK115" s="50"/>
      <c r="JFL115" s="50"/>
      <c r="JFM115" s="50"/>
      <c r="JFN115" s="50"/>
      <c r="JFO115" s="50"/>
      <c r="JFP115" s="50"/>
      <c r="JFQ115" s="50"/>
      <c r="JFR115" s="50"/>
      <c r="JFS115" s="50"/>
      <c r="JFT115" s="50"/>
      <c r="JFU115" s="50"/>
      <c r="JFV115" s="50"/>
      <c r="JFW115" s="50"/>
      <c r="JFX115" s="50"/>
      <c r="JFY115" s="50"/>
      <c r="JFZ115" s="50"/>
      <c r="JGA115" s="50"/>
      <c r="JGB115" s="50"/>
      <c r="JGC115" s="50"/>
      <c r="JGD115" s="50"/>
      <c r="JGE115" s="50"/>
      <c r="JGF115" s="50"/>
      <c r="JGG115" s="50"/>
      <c r="JGH115" s="50"/>
      <c r="JGI115" s="50"/>
      <c r="JGJ115" s="50"/>
      <c r="JGK115" s="50"/>
      <c r="JGL115" s="50"/>
      <c r="JGM115" s="50"/>
      <c r="JGN115" s="50"/>
      <c r="JGO115" s="50"/>
      <c r="JGP115" s="50"/>
      <c r="JGQ115" s="50"/>
      <c r="JGR115" s="50"/>
      <c r="JGS115" s="50"/>
      <c r="JGT115" s="50"/>
      <c r="JGU115" s="50"/>
      <c r="JGV115" s="50"/>
      <c r="JGW115" s="50"/>
      <c r="JGX115" s="50"/>
      <c r="JGY115" s="50"/>
      <c r="JGZ115" s="50"/>
      <c r="JHA115" s="50"/>
      <c r="JHB115" s="50"/>
      <c r="JHC115" s="50"/>
      <c r="JHD115" s="50"/>
      <c r="JHE115" s="50"/>
      <c r="JHF115" s="50"/>
      <c r="JHG115" s="50"/>
      <c r="JHH115" s="50"/>
      <c r="JHI115" s="50"/>
      <c r="JHJ115" s="50"/>
      <c r="JHK115" s="50"/>
      <c r="JHL115" s="50"/>
      <c r="JHM115" s="50"/>
      <c r="JHN115" s="50"/>
      <c r="JHO115" s="50"/>
      <c r="JHP115" s="50"/>
      <c r="JHQ115" s="50"/>
      <c r="JHR115" s="50"/>
      <c r="JHS115" s="50"/>
      <c r="JHT115" s="50"/>
      <c r="JHU115" s="50"/>
      <c r="JHV115" s="50"/>
      <c r="JHW115" s="50"/>
      <c r="JHX115" s="50"/>
      <c r="JHY115" s="50"/>
      <c r="JHZ115" s="50"/>
      <c r="JIA115" s="50"/>
      <c r="JIB115" s="50"/>
      <c r="JIC115" s="50"/>
      <c r="JID115" s="50"/>
      <c r="JIE115" s="50"/>
      <c r="JIF115" s="50"/>
      <c r="JIG115" s="50"/>
      <c r="JIH115" s="50"/>
      <c r="JII115" s="50"/>
      <c r="JIJ115" s="50"/>
      <c r="JIK115" s="50"/>
      <c r="JIL115" s="50"/>
      <c r="JIM115" s="50"/>
      <c r="JIN115" s="50"/>
      <c r="JIO115" s="50"/>
      <c r="JIP115" s="50"/>
      <c r="JIQ115" s="50"/>
      <c r="JIR115" s="50"/>
      <c r="JIS115" s="50"/>
      <c r="JIT115" s="50"/>
      <c r="JIU115" s="50"/>
      <c r="JIV115" s="50"/>
      <c r="JIW115" s="50"/>
      <c r="JIX115" s="50"/>
      <c r="JIY115" s="50"/>
      <c r="JIZ115" s="50"/>
      <c r="JJA115" s="50"/>
      <c r="JJB115" s="50"/>
      <c r="JJC115" s="50"/>
      <c r="JJD115" s="50"/>
      <c r="JJE115" s="50"/>
      <c r="JJF115" s="50"/>
      <c r="JJG115" s="50"/>
      <c r="JJH115" s="50"/>
      <c r="JJI115" s="50"/>
      <c r="JJJ115" s="50"/>
      <c r="JJK115" s="50"/>
      <c r="JJL115" s="50"/>
      <c r="JJM115" s="50"/>
      <c r="JJN115" s="50"/>
      <c r="JJO115" s="50"/>
      <c r="JJP115" s="50"/>
      <c r="JJQ115" s="50"/>
      <c r="JJR115" s="50"/>
      <c r="JJS115" s="50"/>
      <c r="JJT115" s="50"/>
      <c r="JJU115" s="50"/>
      <c r="JJV115" s="50"/>
      <c r="JJW115" s="50"/>
      <c r="JJX115" s="50"/>
      <c r="JJY115" s="50"/>
      <c r="JJZ115" s="50"/>
      <c r="JKA115" s="50"/>
      <c r="JKB115" s="50"/>
      <c r="JKC115" s="50"/>
      <c r="JKD115" s="50"/>
      <c r="JKE115" s="50"/>
      <c r="JKF115" s="50"/>
      <c r="JKG115" s="50"/>
      <c r="JKH115" s="50"/>
      <c r="JKI115" s="50"/>
      <c r="JKJ115" s="50"/>
      <c r="JKK115" s="50"/>
      <c r="JKL115" s="50"/>
      <c r="JKM115" s="50"/>
      <c r="JKN115" s="50"/>
      <c r="JKO115" s="50"/>
      <c r="JKP115" s="50"/>
      <c r="JKQ115" s="50"/>
      <c r="JKR115" s="50"/>
      <c r="JKS115" s="50"/>
      <c r="JKT115" s="50"/>
      <c r="JKU115" s="50"/>
      <c r="JKV115" s="50"/>
      <c r="JKW115" s="50"/>
      <c r="JKX115" s="50"/>
      <c r="JKY115" s="50"/>
      <c r="JKZ115" s="50"/>
      <c r="JLA115" s="50"/>
      <c r="JLB115" s="50"/>
      <c r="JLC115" s="50"/>
      <c r="JLD115" s="50"/>
      <c r="JLE115" s="50"/>
      <c r="JLF115" s="50"/>
      <c r="JLG115" s="50"/>
      <c r="JLH115" s="50"/>
      <c r="JLI115" s="50"/>
      <c r="JLJ115" s="50"/>
      <c r="JLK115" s="50"/>
      <c r="JLL115" s="50"/>
      <c r="JLM115" s="50"/>
      <c r="JLN115" s="50"/>
      <c r="JLO115" s="50"/>
      <c r="JLP115" s="50"/>
      <c r="JLQ115" s="50"/>
      <c r="JLR115" s="50"/>
      <c r="JLS115" s="50"/>
      <c r="JLT115" s="50"/>
      <c r="JLU115" s="50"/>
      <c r="JLV115" s="50"/>
      <c r="JLW115" s="50"/>
      <c r="JLX115" s="50"/>
      <c r="JLY115" s="50"/>
      <c r="JLZ115" s="50"/>
      <c r="JMA115" s="50"/>
      <c r="JMB115" s="50"/>
      <c r="JMC115" s="50"/>
      <c r="JMD115" s="50"/>
      <c r="JME115" s="50"/>
      <c r="JMF115" s="50"/>
      <c r="JMG115" s="50"/>
      <c r="JMH115" s="50"/>
      <c r="JMI115" s="50"/>
      <c r="JMJ115" s="50"/>
      <c r="JMK115" s="50"/>
      <c r="JML115" s="50"/>
      <c r="JMM115" s="50"/>
      <c r="JMN115" s="50"/>
      <c r="JMO115" s="50"/>
      <c r="JMP115" s="50"/>
      <c r="JMQ115" s="50"/>
      <c r="JMR115" s="50"/>
      <c r="JMS115" s="50"/>
      <c r="JMT115" s="50"/>
      <c r="JMU115" s="50"/>
      <c r="JMV115" s="50"/>
      <c r="JMW115" s="50"/>
      <c r="JMX115" s="50"/>
      <c r="JMY115" s="50"/>
      <c r="JMZ115" s="50"/>
      <c r="JNA115" s="50"/>
      <c r="JNB115" s="50"/>
      <c r="JNC115" s="50"/>
      <c r="JND115" s="50"/>
      <c r="JNE115" s="50"/>
      <c r="JNF115" s="50"/>
      <c r="JNG115" s="50"/>
      <c r="JNH115" s="50"/>
      <c r="JNI115" s="50"/>
      <c r="JNJ115" s="50"/>
      <c r="JNK115" s="50"/>
      <c r="JNL115" s="50"/>
      <c r="JNM115" s="50"/>
      <c r="JNN115" s="50"/>
      <c r="JNO115" s="50"/>
      <c r="JNP115" s="50"/>
      <c r="JNQ115" s="50"/>
      <c r="JNR115" s="50"/>
      <c r="JNS115" s="50"/>
      <c r="JNT115" s="50"/>
      <c r="JNU115" s="50"/>
      <c r="JNV115" s="50"/>
      <c r="JNW115" s="50"/>
      <c r="JNX115" s="50"/>
      <c r="JNY115" s="50"/>
      <c r="JNZ115" s="50"/>
      <c r="JOA115" s="50"/>
      <c r="JOB115" s="50"/>
      <c r="JOC115" s="50"/>
      <c r="JOD115" s="50"/>
      <c r="JOE115" s="50"/>
      <c r="JOF115" s="50"/>
      <c r="JOG115" s="50"/>
      <c r="JOH115" s="50"/>
      <c r="JOI115" s="50"/>
      <c r="JOJ115" s="50"/>
      <c r="JOK115" s="50"/>
      <c r="JOL115" s="50"/>
      <c r="JOM115" s="50"/>
      <c r="JON115" s="50"/>
      <c r="JOO115" s="50"/>
      <c r="JOP115" s="50"/>
      <c r="JOQ115" s="50"/>
      <c r="JOR115" s="50"/>
      <c r="JOS115" s="50"/>
      <c r="JOT115" s="50"/>
      <c r="JOU115" s="50"/>
      <c r="JOV115" s="50"/>
      <c r="JOW115" s="50"/>
      <c r="JOX115" s="50"/>
      <c r="JOY115" s="50"/>
      <c r="JOZ115" s="50"/>
      <c r="JPA115" s="50"/>
      <c r="JPB115" s="50"/>
      <c r="JPC115" s="50"/>
      <c r="JPD115" s="50"/>
      <c r="JPE115" s="50"/>
      <c r="JPF115" s="50"/>
      <c r="JPG115" s="50"/>
      <c r="JPH115" s="50"/>
      <c r="JPI115" s="50"/>
      <c r="JPJ115" s="50"/>
      <c r="JPK115" s="50"/>
      <c r="JPL115" s="50"/>
      <c r="JPM115" s="50"/>
      <c r="JPN115" s="50"/>
      <c r="JPO115" s="50"/>
      <c r="JPP115" s="50"/>
      <c r="JPQ115" s="50"/>
      <c r="JPR115" s="50"/>
      <c r="JPS115" s="50"/>
      <c r="JPT115" s="50"/>
      <c r="JPU115" s="50"/>
      <c r="JPV115" s="50"/>
      <c r="JPW115" s="50"/>
      <c r="JPX115" s="50"/>
      <c r="JPY115" s="50"/>
      <c r="JPZ115" s="50"/>
      <c r="JQA115" s="50"/>
      <c r="JQB115" s="50"/>
      <c r="JQC115" s="50"/>
      <c r="JQD115" s="50"/>
      <c r="JQE115" s="50"/>
      <c r="JQF115" s="50"/>
      <c r="JQG115" s="50"/>
      <c r="JQH115" s="50"/>
      <c r="JQI115" s="50"/>
      <c r="JQJ115" s="50"/>
      <c r="JQK115" s="50"/>
      <c r="JQL115" s="50"/>
      <c r="JQM115" s="50"/>
      <c r="JQN115" s="50"/>
      <c r="JQO115" s="50"/>
      <c r="JQP115" s="50"/>
      <c r="JQQ115" s="50"/>
      <c r="JQR115" s="50"/>
      <c r="JQS115" s="50"/>
      <c r="JQT115" s="50"/>
      <c r="JQU115" s="50"/>
      <c r="JQV115" s="50"/>
      <c r="JQW115" s="50"/>
      <c r="JQX115" s="50"/>
      <c r="JQY115" s="50"/>
      <c r="JQZ115" s="50"/>
      <c r="JRA115" s="50"/>
      <c r="JRB115" s="50"/>
      <c r="JRC115" s="50"/>
      <c r="JRD115" s="50"/>
      <c r="JRE115" s="50"/>
      <c r="JRF115" s="50"/>
      <c r="JRG115" s="50"/>
      <c r="JRH115" s="50"/>
      <c r="JRI115" s="50"/>
      <c r="JRJ115" s="50"/>
      <c r="JRK115" s="50"/>
      <c r="JRL115" s="50"/>
      <c r="JRM115" s="50"/>
      <c r="JRN115" s="50"/>
      <c r="JRO115" s="50"/>
      <c r="JRP115" s="50"/>
      <c r="JRQ115" s="50"/>
      <c r="JRR115" s="50"/>
      <c r="JRS115" s="50"/>
      <c r="JRT115" s="50"/>
      <c r="JRU115" s="50"/>
      <c r="JRV115" s="50"/>
      <c r="JRW115" s="50"/>
      <c r="JRX115" s="50"/>
      <c r="JRY115" s="50"/>
      <c r="JRZ115" s="50"/>
      <c r="JSA115" s="50"/>
      <c r="JSB115" s="50"/>
      <c r="JSC115" s="50"/>
      <c r="JSD115" s="50"/>
      <c r="JSE115" s="50"/>
      <c r="JSF115" s="50"/>
      <c r="JSG115" s="50"/>
      <c r="JSH115" s="50"/>
      <c r="JSI115" s="50"/>
      <c r="JSJ115" s="50"/>
      <c r="JSK115" s="50"/>
      <c r="JSL115" s="50"/>
      <c r="JSM115" s="50"/>
      <c r="JSN115" s="50"/>
      <c r="JSO115" s="50"/>
      <c r="JSP115" s="50"/>
      <c r="JSQ115" s="50"/>
      <c r="JSR115" s="50"/>
      <c r="JSS115" s="50"/>
      <c r="JST115" s="50"/>
      <c r="JSU115" s="50"/>
      <c r="JSV115" s="50"/>
      <c r="JSW115" s="50"/>
      <c r="JSX115" s="50"/>
      <c r="JSY115" s="50"/>
      <c r="JSZ115" s="50"/>
      <c r="JTA115" s="50"/>
      <c r="JTB115" s="50"/>
      <c r="JTC115" s="50"/>
      <c r="JTD115" s="50"/>
      <c r="JTE115" s="50"/>
      <c r="JTF115" s="50"/>
      <c r="JTG115" s="50"/>
      <c r="JTH115" s="50"/>
      <c r="JTI115" s="50"/>
      <c r="JTJ115" s="50"/>
      <c r="JTK115" s="50"/>
      <c r="JTL115" s="50"/>
      <c r="JTM115" s="50"/>
      <c r="JTN115" s="50"/>
      <c r="JTO115" s="50"/>
      <c r="JTP115" s="50"/>
      <c r="JTQ115" s="50"/>
      <c r="JTR115" s="50"/>
      <c r="JTS115" s="50"/>
      <c r="JTT115" s="50"/>
      <c r="JTU115" s="50"/>
      <c r="JTV115" s="50"/>
      <c r="JTW115" s="50"/>
      <c r="JTX115" s="50"/>
      <c r="JTY115" s="50"/>
      <c r="JTZ115" s="50"/>
      <c r="JUA115" s="50"/>
      <c r="JUB115" s="50"/>
      <c r="JUC115" s="50"/>
      <c r="JUD115" s="50"/>
      <c r="JUE115" s="50"/>
      <c r="JUF115" s="50"/>
      <c r="JUG115" s="50"/>
      <c r="JUH115" s="50"/>
      <c r="JUI115" s="50"/>
      <c r="JUJ115" s="50"/>
      <c r="JUK115" s="50"/>
      <c r="JUL115" s="50"/>
      <c r="JUM115" s="50"/>
      <c r="JUN115" s="50"/>
      <c r="JUO115" s="50"/>
      <c r="JUP115" s="50"/>
      <c r="JUQ115" s="50"/>
      <c r="JUR115" s="50"/>
      <c r="JUS115" s="50"/>
      <c r="JUT115" s="50"/>
      <c r="JUU115" s="50"/>
      <c r="JUV115" s="50"/>
      <c r="JUW115" s="50"/>
      <c r="JUX115" s="50"/>
      <c r="JUY115" s="50"/>
      <c r="JUZ115" s="50"/>
      <c r="JVA115" s="50"/>
      <c r="JVB115" s="50"/>
      <c r="JVC115" s="50"/>
      <c r="JVD115" s="50"/>
      <c r="JVE115" s="50"/>
      <c r="JVF115" s="50"/>
      <c r="JVG115" s="50"/>
      <c r="JVH115" s="50"/>
      <c r="JVI115" s="50"/>
      <c r="JVJ115" s="50"/>
      <c r="JVK115" s="50"/>
      <c r="JVL115" s="50"/>
      <c r="JVM115" s="50"/>
      <c r="JVN115" s="50"/>
      <c r="JVO115" s="50"/>
      <c r="JVP115" s="50"/>
      <c r="JVQ115" s="50"/>
      <c r="JVR115" s="50"/>
      <c r="JVS115" s="50"/>
      <c r="JVT115" s="50"/>
      <c r="JVU115" s="50"/>
      <c r="JVV115" s="50"/>
      <c r="JVW115" s="50"/>
      <c r="JVX115" s="50"/>
      <c r="JVY115" s="50"/>
      <c r="JVZ115" s="50"/>
      <c r="JWA115" s="50"/>
      <c r="JWB115" s="50"/>
      <c r="JWC115" s="50"/>
      <c r="JWD115" s="50"/>
      <c r="JWE115" s="50"/>
      <c r="JWF115" s="50"/>
      <c r="JWG115" s="50"/>
      <c r="JWH115" s="50"/>
      <c r="JWI115" s="50"/>
      <c r="JWJ115" s="50"/>
      <c r="JWK115" s="50"/>
      <c r="JWL115" s="50"/>
      <c r="JWM115" s="50"/>
      <c r="JWN115" s="50"/>
      <c r="JWO115" s="50"/>
      <c r="JWP115" s="50"/>
      <c r="JWQ115" s="50"/>
      <c r="JWR115" s="50"/>
      <c r="JWS115" s="50"/>
      <c r="JWT115" s="50"/>
      <c r="JWU115" s="50"/>
      <c r="JWV115" s="50"/>
      <c r="JWW115" s="50"/>
      <c r="JWX115" s="50"/>
      <c r="JWY115" s="50"/>
      <c r="JWZ115" s="50"/>
      <c r="JXA115" s="50"/>
      <c r="JXB115" s="50"/>
      <c r="JXC115" s="50"/>
      <c r="JXD115" s="50"/>
      <c r="JXE115" s="50"/>
      <c r="JXF115" s="50"/>
      <c r="JXG115" s="50"/>
      <c r="JXH115" s="50"/>
      <c r="JXI115" s="50"/>
      <c r="JXJ115" s="50"/>
      <c r="JXK115" s="50"/>
      <c r="JXL115" s="50"/>
      <c r="JXM115" s="50"/>
      <c r="JXN115" s="50"/>
      <c r="JXO115" s="50"/>
      <c r="JXP115" s="50"/>
      <c r="JXQ115" s="50"/>
      <c r="JXR115" s="50"/>
      <c r="JXS115" s="50"/>
      <c r="JXT115" s="50"/>
      <c r="JXU115" s="50"/>
      <c r="JXV115" s="50"/>
      <c r="JXW115" s="50"/>
      <c r="JXX115" s="50"/>
      <c r="JXY115" s="50"/>
      <c r="JXZ115" s="50"/>
      <c r="JYA115" s="50"/>
      <c r="JYB115" s="50"/>
      <c r="JYC115" s="50"/>
      <c r="JYD115" s="50"/>
      <c r="JYE115" s="50"/>
      <c r="JYF115" s="50"/>
      <c r="JYG115" s="50"/>
      <c r="JYH115" s="50"/>
      <c r="JYI115" s="50"/>
      <c r="JYJ115" s="50"/>
      <c r="JYK115" s="50"/>
      <c r="JYL115" s="50"/>
      <c r="JYM115" s="50"/>
      <c r="JYN115" s="50"/>
      <c r="JYO115" s="50"/>
      <c r="JYP115" s="50"/>
      <c r="JYQ115" s="50"/>
      <c r="JYR115" s="50"/>
      <c r="JYS115" s="50"/>
      <c r="JYT115" s="50"/>
      <c r="JYU115" s="50"/>
      <c r="JYV115" s="50"/>
      <c r="JYW115" s="50"/>
      <c r="JYX115" s="50"/>
      <c r="JYY115" s="50"/>
      <c r="JYZ115" s="50"/>
      <c r="JZA115" s="50"/>
      <c r="JZB115" s="50"/>
      <c r="JZC115" s="50"/>
      <c r="JZD115" s="50"/>
      <c r="JZE115" s="50"/>
      <c r="JZF115" s="50"/>
      <c r="JZG115" s="50"/>
      <c r="JZH115" s="50"/>
      <c r="JZI115" s="50"/>
      <c r="JZJ115" s="50"/>
      <c r="JZK115" s="50"/>
      <c r="JZL115" s="50"/>
      <c r="JZM115" s="50"/>
      <c r="JZN115" s="50"/>
      <c r="JZO115" s="50"/>
      <c r="JZP115" s="50"/>
      <c r="JZQ115" s="50"/>
      <c r="JZR115" s="50"/>
      <c r="JZS115" s="50"/>
      <c r="JZT115" s="50"/>
      <c r="JZU115" s="50"/>
      <c r="JZV115" s="50"/>
      <c r="JZW115" s="50"/>
      <c r="JZX115" s="50"/>
      <c r="JZY115" s="50"/>
      <c r="JZZ115" s="50"/>
      <c r="KAA115" s="50"/>
      <c r="KAB115" s="50"/>
      <c r="KAC115" s="50"/>
      <c r="KAD115" s="50"/>
      <c r="KAE115" s="50"/>
      <c r="KAF115" s="50"/>
      <c r="KAG115" s="50"/>
      <c r="KAH115" s="50"/>
      <c r="KAI115" s="50"/>
      <c r="KAJ115" s="50"/>
      <c r="KAK115" s="50"/>
      <c r="KAL115" s="50"/>
      <c r="KAM115" s="50"/>
      <c r="KAN115" s="50"/>
      <c r="KAO115" s="50"/>
      <c r="KAP115" s="50"/>
      <c r="KAQ115" s="50"/>
      <c r="KAR115" s="50"/>
      <c r="KAS115" s="50"/>
      <c r="KAT115" s="50"/>
      <c r="KAU115" s="50"/>
      <c r="KAV115" s="50"/>
      <c r="KAW115" s="50"/>
      <c r="KAX115" s="50"/>
      <c r="KAY115" s="50"/>
      <c r="KAZ115" s="50"/>
      <c r="KBA115" s="50"/>
      <c r="KBB115" s="50"/>
      <c r="KBC115" s="50"/>
      <c r="KBD115" s="50"/>
      <c r="KBE115" s="50"/>
      <c r="KBF115" s="50"/>
      <c r="KBG115" s="50"/>
      <c r="KBH115" s="50"/>
      <c r="KBI115" s="50"/>
      <c r="KBJ115" s="50"/>
      <c r="KBK115" s="50"/>
      <c r="KBL115" s="50"/>
      <c r="KBM115" s="50"/>
      <c r="KBN115" s="50"/>
      <c r="KBO115" s="50"/>
      <c r="KBP115" s="50"/>
      <c r="KBQ115" s="50"/>
      <c r="KBR115" s="50"/>
      <c r="KBS115" s="50"/>
      <c r="KBT115" s="50"/>
      <c r="KBU115" s="50"/>
      <c r="KBV115" s="50"/>
      <c r="KBW115" s="50"/>
      <c r="KBX115" s="50"/>
      <c r="KBY115" s="50"/>
      <c r="KBZ115" s="50"/>
      <c r="KCA115" s="50"/>
      <c r="KCB115" s="50"/>
      <c r="KCC115" s="50"/>
      <c r="KCD115" s="50"/>
      <c r="KCE115" s="50"/>
      <c r="KCF115" s="50"/>
      <c r="KCG115" s="50"/>
      <c r="KCH115" s="50"/>
      <c r="KCI115" s="50"/>
      <c r="KCJ115" s="50"/>
      <c r="KCK115" s="50"/>
      <c r="KCL115" s="50"/>
      <c r="KCM115" s="50"/>
      <c r="KCN115" s="50"/>
      <c r="KCO115" s="50"/>
      <c r="KCP115" s="50"/>
      <c r="KCQ115" s="50"/>
      <c r="KCR115" s="50"/>
      <c r="KCS115" s="50"/>
      <c r="KCT115" s="50"/>
      <c r="KCU115" s="50"/>
      <c r="KCV115" s="50"/>
      <c r="KCW115" s="50"/>
      <c r="KCX115" s="50"/>
      <c r="KCY115" s="50"/>
      <c r="KCZ115" s="50"/>
      <c r="KDA115" s="50"/>
      <c r="KDB115" s="50"/>
      <c r="KDC115" s="50"/>
      <c r="KDD115" s="50"/>
      <c r="KDE115" s="50"/>
      <c r="KDF115" s="50"/>
      <c r="KDG115" s="50"/>
      <c r="KDH115" s="50"/>
      <c r="KDI115" s="50"/>
      <c r="KDJ115" s="50"/>
      <c r="KDK115" s="50"/>
      <c r="KDL115" s="50"/>
      <c r="KDM115" s="50"/>
      <c r="KDN115" s="50"/>
      <c r="KDO115" s="50"/>
      <c r="KDP115" s="50"/>
      <c r="KDQ115" s="50"/>
      <c r="KDR115" s="50"/>
      <c r="KDS115" s="50"/>
      <c r="KDT115" s="50"/>
      <c r="KDU115" s="50"/>
      <c r="KDV115" s="50"/>
      <c r="KDW115" s="50"/>
      <c r="KDX115" s="50"/>
      <c r="KDY115" s="50"/>
      <c r="KDZ115" s="50"/>
      <c r="KEA115" s="50"/>
      <c r="KEB115" s="50"/>
      <c r="KEC115" s="50"/>
      <c r="KED115" s="50"/>
      <c r="KEE115" s="50"/>
      <c r="KEF115" s="50"/>
      <c r="KEG115" s="50"/>
      <c r="KEH115" s="50"/>
      <c r="KEI115" s="50"/>
      <c r="KEJ115" s="50"/>
      <c r="KEK115" s="50"/>
      <c r="KEL115" s="50"/>
      <c r="KEM115" s="50"/>
      <c r="KEN115" s="50"/>
      <c r="KEO115" s="50"/>
      <c r="KEP115" s="50"/>
      <c r="KEQ115" s="50"/>
      <c r="KER115" s="50"/>
      <c r="KES115" s="50"/>
      <c r="KET115" s="50"/>
      <c r="KEU115" s="50"/>
      <c r="KEV115" s="50"/>
      <c r="KEW115" s="50"/>
      <c r="KEX115" s="50"/>
      <c r="KEY115" s="50"/>
      <c r="KEZ115" s="50"/>
      <c r="KFA115" s="50"/>
      <c r="KFB115" s="50"/>
      <c r="KFC115" s="50"/>
      <c r="KFD115" s="50"/>
      <c r="KFE115" s="50"/>
      <c r="KFF115" s="50"/>
      <c r="KFG115" s="50"/>
      <c r="KFH115" s="50"/>
      <c r="KFI115" s="50"/>
      <c r="KFJ115" s="50"/>
      <c r="KFK115" s="50"/>
      <c r="KFL115" s="50"/>
      <c r="KFM115" s="50"/>
      <c r="KFN115" s="50"/>
      <c r="KFO115" s="50"/>
      <c r="KFP115" s="50"/>
      <c r="KFQ115" s="50"/>
      <c r="KFR115" s="50"/>
      <c r="KFS115" s="50"/>
      <c r="KFT115" s="50"/>
      <c r="KFU115" s="50"/>
      <c r="KFV115" s="50"/>
      <c r="KFW115" s="50"/>
      <c r="KFX115" s="50"/>
      <c r="KFY115" s="50"/>
      <c r="KFZ115" s="50"/>
      <c r="KGA115" s="50"/>
      <c r="KGB115" s="50"/>
      <c r="KGC115" s="50"/>
      <c r="KGD115" s="50"/>
      <c r="KGE115" s="50"/>
      <c r="KGF115" s="50"/>
      <c r="KGG115" s="50"/>
      <c r="KGH115" s="50"/>
      <c r="KGI115" s="50"/>
      <c r="KGJ115" s="50"/>
      <c r="KGK115" s="50"/>
      <c r="KGL115" s="50"/>
      <c r="KGM115" s="50"/>
      <c r="KGN115" s="50"/>
      <c r="KGO115" s="50"/>
      <c r="KGP115" s="50"/>
      <c r="KGQ115" s="50"/>
      <c r="KGR115" s="50"/>
      <c r="KGS115" s="50"/>
      <c r="KGT115" s="50"/>
      <c r="KGU115" s="50"/>
      <c r="KGV115" s="50"/>
      <c r="KGW115" s="50"/>
      <c r="KGX115" s="50"/>
      <c r="KGY115" s="50"/>
      <c r="KGZ115" s="50"/>
      <c r="KHA115" s="50"/>
      <c r="KHB115" s="50"/>
      <c r="KHC115" s="50"/>
      <c r="KHD115" s="50"/>
      <c r="KHE115" s="50"/>
      <c r="KHF115" s="50"/>
      <c r="KHG115" s="50"/>
      <c r="KHH115" s="50"/>
      <c r="KHI115" s="50"/>
      <c r="KHJ115" s="50"/>
      <c r="KHK115" s="50"/>
      <c r="KHL115" s="50"/>
      <c r="KHM115" s="50"/>
      <c r="KHN115" s="50"/>
      <c r="KHO115" s="50"/>
      <c r="KHP115" s="50"/>
      <c r="KHQ115" s="50"/>
      <c r="KHR115" s="50"/>
      <c r="KHS115" s="50"/>
      <c r="KHT115" s="50"/>
      <c r="KHU115" s="50"/>
      <c r="KHV115" s="50"/>
      <c r="KHW115" s="50"/>
      <c r="KHX115" s="50"/>
      <c r="KHY115" s="50"/>
      <c r="KHZ115" s="50"/>
      <c r="KIA115" s="50"/>
      <c r="KIB115" s="50"/>
      <c r="KIC115" s="50"/>
      <c r="KID115" s="50"/>
      <c r="KIE115" s="50"/>
      <c r="KIF115" s="50"/>
      <c r="KIG115" s="50"/>
      <c r="KIH115" s="50"/>
      <c r="KII115" s="50"/>
      <c r="KIJ115" s="50"/>
      <c r="KIK115" s="50"/>
      <c r="KIL115" s="50"/>
      <c r="KIM115" s="50"/>
      <c r="KIN115" s="50"/>
      <c r="KIO115" s="50"/>
      <c r="KIP115" s="50"/>
      <c r="KIQ115" s="50"/>
      <c r="KIR115" s="50"/>
      <c r="KIS115" s="50"/>
      <c r="KIT115" s="50"/>
      <c r="KIU115" s="50"/>
      <c r="KIV115" s="50"/>
      <c r="KIW115" s="50"/>
      <c r="KIX115" s="50"/>
      <c r="KIY115" s="50"/>
      <c r="KIZ115" s="50"/>
      <c r="KJA115" s="50"/>
      <c r="KJB115" s="50"/>
      <c r="KJC115" s="50"/>
      <c r="KJD115" s="50"/>
      <c r="KJE115" s="50"/>
      <c r="KJF115" s="50"/>
      <c r="KJG115" s="50"/>
      <c r="KJH115" s="50"/>
      <c r="KJI115" s="50"/>
      <c r="KJJ115" s="50"/>
      <c r="KJK115" s="50"/>
      <c r="KJL115" s="50"/>
      <c r="KJM115" s="50"/>
      <c r="KJN115" s="50"/>
      <c r="KJO115" s="50"/>
      <c r="KJP115" s="50"/>
      <c r="KJQ115" s="50"/>
      <c r="KJR115" s="50"/>
      <c r="KJS115" s="50"/>
      <c r="KJT115" s="50"/>
      <c r="KJU115" s="50"/>
      <c r="KJV115" s="50"/>
      <c r="KJW115" s="50"/>
      <c r="KJX115" s="50"/>
      <c r="KJY115" s="50"/>
      <c r="KJZ115" s="50"/>
      <c r="KKA115" s="50"/>
      <c r="KKB115" s="50"/>
      <c r="KKC115" s="50"/>
      <c r="KKD115" s="50"/>
      <c r="KKE115" s="50"/>
      <c r="KKF115" s="50"/>
      <c r="KKG115" s="50"/>
      <c r="KKH115" s="50"/>
      <c r="KKI115" s="50"/>
      <c r="KKJ115" s="50"/>
      <c r="KKK115" s="50"/>
      <c r="KKL115" s="50"/>
      <c r="KKM115" s="50"/>
      <c r="KKN115" s="50"/>
      <c r="KKO115" s="50"/>
      <c r="KKP115" s="50"/>
      <c r="KKQ115" s="50"/>
      <c r="KKR115" s="50"/>
      <c r="KKS115" s="50"/>
      <c r="KKT115" s="50"/>
      <c r="KKU115" s="50"/>
      <c r="KKV115" s="50"/>
      <c r="KKW115" s="50"/>
      <c r="KKX115" s="50"/>
      <c r="KKY115" s="50"/>
      <c r="KKZ115" s="50"/>
      <c r="KLA115" s="50"/>
      <c r="KLB115" s="50"/>
      <c r="KLC115" s="50"/>
      <c r="KLD115" s="50"/>
      <c r="KLE115" s="50"/>
      <c r="KLF115" s="50"/>
      <c r="KLG115" s="50"/>
      <c r="KLH115" s="50"/>
      <c r="KLI115" s="50"/>
      <c r="KLJ115" s="50"/>
      <c r="KLK115" s="50"/>
      <c r="KLL115" s="50"/>
      <c r="KLM115" s="50"/>
      <c r="KLN115" s="50"/>
      <c r="KLO115" s="50"/>
      <c r="KLP115" s="50"/>
      <c r="KLQ115" s="50"/>
      <c r="KLR115" s="50"/>
      <c r="KLS115" s="50"/>
      <c r="KLT115" s="50"/>
      <c r="KLU115" s="50"/>
      <c r="KLV115" s="50"/>
      <c r="KLW115" s="50"/>
      <c r="KLX115" s="50"/>
      <c r="KLY115" s="50"/>
      <c r="KLZ115" s="50"/>
      <c r="KMA115" s="50"/>
      <c r="KMB115" s="50"/>
      <c r="KMC115" s="50"/>
      <c r="KMD115" s="50"/>
      <c r="KME115" s="50"/>
      <c r="KMF115" s="50"/>
      <c r="KMG115" s="50"/>
      <c r="KMH115" s="50"/>
      <c r="KMI115" s="50"/>
      <c r="KMJ115" s="50"/>
      <c r="KMK115" s="50"/>
      <c r="KML115" s="50"/>
      <c r="KMM115" s="50"/>
      <c r="KMN115" s="50"/>
      <c r="KMO115" s="50"/>
      <c r="KMP115" s="50"/>
      <c r="KMQ115" s="50"/>
      <c r="KMR115" s="50"/>
      <c r="KMS115" s="50"/>
      <c r="KMT115" s="50"/>
      <c r="KMU115" s="50"/>
      <c r="KMV115" s="50"/>
      <c r="KMW115" s="50"/>
      <c r="KMX115" s="50"/>
      <c r="KMY115" s="50"/>
      <c r="KMZ115" s="50"/>
      <c r="KNA115" s="50"/>
      <c r="KNB115" s="50"/>
      <c r="KNC115" s="50"/>
      <c r="KND115" s="50"/>
      <c r="KNE115" s="50"/>
      <c r="KNF115" s="50"/>
      <c r="KNG115" s="50"/>
      <c r="KNH115" s="50"/>
      <c r="KNI115" s="50"/>
      <c r="KNJ115" s="50"/>
      <c r="KNK115" s="50"/>
      <c r="KNL115" s="50"/>
      <c r="KNM115" s="50"/>
      <c r="KNN115" s="50"/>
      <c r="KNO115" s="50"/>
      <c r="KNP115" s="50"/>
      <c r="KNQ115" s="50"/>
      <c r="KNR115" s="50"/>
      <c r="KNS115" s="50"/>
      <c r="KNT115" s="50"/>
      <c r="KNU115" s="50"/>
      <c r="KNV115" s="50"/>
      <c r="KNW115" s="50"/>
      <c r="KNX115" s="50"/>
      <c r="KNY115" s="50"/>
      <c r="KNZ115" s="50"/>
      <c r="KOA115" s="50"/>
      <c r="KOB115" s="50"/>
      <c r="KOC115" s="50"/>
      <c r="KOD115" s="50"/>
      <c r="KOE115" s="50"/>
      <c r="KOF115" s="50"/>
      <c r="KOG115" s="50"/>
      <c r="KOH115" s="50"/>
      <c r="KOI115" s="50"/>
      <c r="KOJ115" s="50"/>
      <c r="KOK115" s="50"/>
      <c r="KOL115" s="50"/>
      <c r="KOM115" s="50"/>
      <c r="KON115" s="50"/>
      <c r="KOO115" s="50"/>
      <c r="KOP115" s="50"/>
      <c r="KOQ115" s="50"/>
      <c r="KOR115" s="50"/>
      <c r="KOS115" s="50"/>
      <c r="KOT115" s="50"/>
      <c r="KOU115" s="50"/>
      <c r="KOV115" s="50"/>
      <c r="KOW115" s="50"/>
      <c r="KOX115" s="50"/>
      <c r="KOY115" s="50"/>
      <c r="KOZ115" s="50"/>
      <c r="KPA115" s="50"/>
      <c r="KPB115" s="50"/>
      <c r="KPC115" s="50"/>
      <c r="KPD115" s="50"/>
      <c r="KPE115" s="50"/>
      <c r="KPF115" s="50"/>
      <c r="KPG115" s="50"/>
      <c r="KPH115" s="50"/>
      <c r="KPI115" s="50"/>
      <c r="KPJ115" s="50"/>
      <c r="KPK115" s="50"/>
      <c r="KPL115" s="50"/>
      <c r="KPM115" s="50"/>
      <c r="KPN115" s="50"/>
      <c r="KPO115" s="50"/>
      <c r="KPP115" s="50"/>
      <c r="KPQ115" s="50"/>
      <c r="KPR115" s="50"/>
      <c r="KPS115" s="50"/>
      <c r="KPT115" s="50"/>
      <c r="KPU115" s="50"/>
      <c r="KPV115" s="50"/>
      <c r="KPW115" s="50"/>
      <c r="KPX115" s="50"/>
      <c r="KPY115" s="50"/>
      <c r="KPZ115" s="50"/>
      <c r="KQA115" s="50"/>
      <c r="KQB115" s="50"/>
      <c r="KQC115" s="50"/>
      <c r="KQD115" s="50"/>
      <c r="KQE115" s="50"/>
      <c r="KQF115" s="50"/>
      <c r="KQG115" s="50"/>
      <c r="KQH115" s="50"/>
      <c r="KQI115" s="50"/>
      <c r="KQJ115" s="50"/>
      <c r="KQK115" s="50"/>
      <c r="KQL115" s="50"/>
      <c r="KQM115" s="50"/>
      <c r="KQN115" s="50"/>
      <c r="KQO115" s="50"/>
      <c r="KQP115" s="50"/>
      <c r="KQQ115" s="50"/>
      <c r="KQR115" s="50"/>
      <c r="KQS115" s="50"/>
      <c r="KQT115" s="50"/>
      <c r="KQU115" s="50"/>
      <c r="KQV115" s="50"/>
      <c r="KQW115" s="50"/>
      <c r="KQX115" s="50"/>
      <c r="KQY115" s="50"/>
      <c r="KQZ115" s="50"/>
      <c r="KRA115" s="50"/>
      <c r="KRB115" s="50"/>
      <c r="KRC115" s="50"/>
      <c r="KRD115" s="50"/>
      <c r="KRE115" s="50"/>
      <c r="KRF115" s="50"/>
      <c r="KRG115" s="50"/>
      <c r="KRH115" s="50"/>
      <c r="KRI115" s="50"/>
      <c r="KRJ115" s="50"/>
      <c r="KRK115" s="50"/>
      <c r="KRL115" s="50"/>
      <c r="KRM115" s="50"/>
      <c r="KRN115" s="50"/>
      <c r="KRO115" s="50"/>
      <c r="KRP115" s="50"/>
      <c r="KRQ115" s="50"/>
      <c r="KRR115" s="50"/>
      <c r="KRS115" s="50"/>
      <c r="KRT115" s="50"/>
      <c r="KRU115" s="50"/>
      <c r="KRV115" s="50"/>
      <c r="KRW115" s="50"/>
      <c r="KRX115" s="50"/>
      <c r="KRY115" s="50"/>
      <c r="KRZ115" s="50"/>
      <c r="KSA115" s="50"/>
      <c r="KSB115" s="50"/>
      <c r="KSC115" s="50"/>
      <c r="KSD115" s="50"/>
      <c r="KSE115" s="50"/>
      <c r="KSF115" s="50"/>
      <c r="KSG115" s="50"/>
      <c r="KSH115" s="50"/>
      <c r="KSI115" s="50"/>
      <c r="KSJ115" s="50"/>
      <c r="KSK115" s="50"/>
      <c r="KSL115" s="50"/>
      <c r="KSM115" s="50"/>
      <c r="KSN115" s="50"/>
      <c r="KSO115" s="50"/>
      <c r="KSP115" s="50"/>
      <c r="KSQ115" s="50"/>
      <c r="KSR115" s="50"/>
      <c r="KSS115" s="50"/>
      <c r="KST115" s="50"/>
      <c r="KSU115" s="50"/>
      <c r="KSV115" s="50"/>
      <c r="KSW115" s="50"/>
      <c r="KSX115" s="50"/>
      <c r="KSY115" s="50"/>
      <c r="KSZ115" s="50"/>
      <c r="KTA115" s="50"/>
      <c r="KTB115" s="50"/>
      <c r="KTC115" s="50"/>
      <c r="KTD115" s="50"/>
      <c r="KTE115" s="50"/>
      <c r="KTF115" s="50"/>
      <c r="KTG115" s="50"/>
      <c r="KTH115" s="50"/>
      <c r="KTI115" s="50"/>
      <c r="KTJ115" s="50"/>
      <c r="KTK115" s="50"/>
      <c r="KTL115" s="50"/>
      <c r="KTM115" s="50"/>
      <c r="KTN115" s="50"/>
      <c r="KTO115" s="50"/>
      <c r="KTP115" s="50"/>
      <c r="KTQ115" s="50"/>
      <c r="KTR115" s="50"/>
      <c r="KTS115" s="50"/>
      <c r="KTT115" s="50"/>
      <c r="KTU115" s="50"/>
      <c r="KTV115" s="50"/>
      <c r="KTW115" s="50"/>
      <c r="KTX115" s="50"/>
      <c r="KTY115" s="50"/>
      <c r="KTZ115" s="50"/>
      <c r="KUA115" s="50"/>
      <c r="KUB115" s="50"/>
      <c r="KUC115" s="50"/>
      <c r="KUD115" s="50"/>
      <c r="KUE115" s="50"/>
      <c r="KUF115" s="50"/>
      <c r="KUG115" s="50"/>
      <c r="KUH115" s="50"/>
      <c r="KUI115" s="50"/>
      <c r="KUJ115" s="50"/>
      <c r="KUK115" s="50"/>
      <c r="KUL115" s="50"/>
      <c r="KUM115" s="50"/>
      <c r="KUN115" s="50"/>
      <c r="KUO115" s="50"/>
      <c r="KUP115" s="50"/>
      <c r="KUQ115" s="50"/>
      <c r="KUR115" s="50"/>
      <c r="KUS115" s="50"/>
      <c r="KUT115" s="50"/>
      <c r="KUU115" s="50"/>
      <c r="KUV115" s="50"/>
      <c r="KUW115" s="50"/>
      <c r="KUX115" s="50"/>
      <c r="KUY115" s="50"/>
      <c r="KUZ115" s="50"/>
      <c r="KVA115" s="50"/>
      <c r="KVB115" s="50"/>
      <c r="KVC115" s="50"/>
      <c r="KVD115" s="50"/>
      <c r="KVE115" s="50"/>
      <c r="KVF115" s="50"/>
      <c r="KVG115" s="50"/>
      <c r="KVH115" s="50"/>
      <c r="KVI115" s="50"/>
      <c r="KVJ115" s="50"/>
      <c r="KVK115" s="50"/>
      <c r="KVL115" s="50"/>
      <c r="KVM115" s="50"/>
      <c r="KVN115" s="50"/>
      <c r="KVO115" s="50"/>
      <c r="KVP115" s="50"/>
      <c r="KVQ115" s="50"/>
      <c r="KVR115" s="50"/>
      <c r="KVS115" s="50"/>
      <c r="KVT115" s="50"/>
      <c r="KVU115" s="50"/>
      <c r="KVV115" s="50"/>
      <c r="KVW115" s="50"/>
      <c r="KVX115" s="50"/>
      <c r="KVY115" s="50"/>
      <c r="KVZ115" s="50"/>
      <c r="KWA115" s="50"/>
      <c r="KWB115" s="50"/>
      <c r="KWC115" s="50"/>
      <c r="KWD115" s="50"/>
      <c r="KWE115" s="50"/>
      <c r="KWF115" s="50"/>
      <c r="KWG115" s="50"/>
      <c r="KWH115" s="50"/>
      <c r="KWI115" s="50"/>
      <c r="KWJ115" s="50"/>
      <c r="KWK115" s="50"/>
      <c r="KWL115" s="50"/>
      <c r="KWM115" s="50"/>
      <c r="KWN115" s="50"/>
      <c r="KWO115" s="50"/>
      <c r="KWP115" s="50"/>
      <c r="KWQ115" s="50"/>
      <c r="KWR115" s="50"/>
      <c r="KWS115" s="50"/>
      <c r="KWT115" s="50"/>
      <c r="KWU115" s="50"/>
      <c r="KWV115" s="50"/>
      <c r="KWW115" s="50"/>
      <c r="KWX115" s="50"/>
      <c r="KWY115" s="50"/>
      <c r="KWZ115" s="50"/>
      <c r="KXA115" s="50"/>
      <c r="KXB115" s="50"/>
      <c r="KXC115" s="50"/>
      <c r="KXD115" s="50"/>
      <c r="KXE115" s="50"/>
      <c r="KXF115" s="50"/>
      <c r="KXG115" s="50"/>
      <c r="KXH115" s="50"/>
      <c r="KXI115" s="50"/>
      <c r="KXJ115" s="50"/>
      <c r="KXK115" s="50"/>
      <c r="KXL115" s="50"/>
      <c r="KXM115" s="50"/>
      <c r="KXN115" s="50"/>
      <c r="KXO115" s="50"/>
      <c r="KXP115" s="50"/>
      <c r="KXQ115" s="50"/>
      <c r="KXR115" s="50"/>
      <c r="KXS115" s="50"/>
      <c r="KXT115" s="50"/>
      <c r="KXU115" s="50"/>
      <c r="KXV115" s="50"/>
      <c r="KXW115" s="50"/>
      <c r="KXX115" s="50"/>
      <c r="KXY115" s="50"/>
      <c r="KXZ115" s="50"/>
      <c r="KYA115" s="50"/>
      <c r="KYB115" s="50"/>
      <c r="KYC115" s="50"/>
      <c r="KYD115" s="50"/>
      <c r="KYE115" s="50"/>
      <c r="KYF115" s="50"/>
      <c r="KYG115" s="50"/>
      <c r="KYH115" s="50"/>
      <c r="KYI115" s="50"/>
      <c r="KYJ115" s="50"/>
      <c r="KYK115" s="50"/>
      <c r="KYL115" s="50"/>
      <c r="KYM115" s="50"/>
      <c r="KYN115" s="50"/>
      <c r="KYO115" s="50"/>
      <c r="KYP115" s="50"/>
      <c r="KYQ115" s="50"/>
      <c r="KYR115" s="50"/>
      <c r="KYS115" s="50"/>
      <c r="KYT115" s="50"/>
      <c r="KYU115" s="50"/>
      <c r="KYV115" s="50"/>
      <c r="KYW115" s="50"/>
      <c r="KYX115" s="50"/>
      <c r="KYY115" s="50"/>
      <c r="KYZ115" s="50"/>
      <c r="KZA115" s="50"/>
      <c r="KZB115" s="50"/>
      <c r="KZC115" s="50"/>
      <c r="KZD115" s="50"/>
      <c r="KZE115" s="50"/>
      <c r="KZF115" s="50"/>
      <c r="KZG115" s="50"/>
      <c r="KZH115" s="50"/>
      <c r="KZI115" s="50"/>
      <c r="KZJ115" s="50"/>
      <c r="KZK115" s="50"/>
      <c r="KZL115" s="50"/>
      <c r="KZM115" s="50"/>
      <c r="KZN115" s="50"/>
      <c r="KZO115" s="50"/>
      <c r="KZP115" s="50"/>
      <c r="KZQ115" s="50"/>
      <c r="KZR115" s="50"/>
      <c r="KZS115" s="50"/>
      <c r="KZT115" s="50"/>
      <c r="KZU115" s="50"/>
      <c r="KZV115" s="50"/>
      <c r="KZW115" s="50"/>
      <c r="KZX115" s="50"/>
      <c r="KZY115" s="50"/>
      <c r="KZZ115" s="50"/>
      <c r="LAA115" s="50"/>
      <c r="LAB115" s="50"/>
      <c r="LAC115" s="50"/>
      <c r="LAD115" s="50"/>
      <c r="LAE115" s="50"/>
      <c r="LAF115" s="50"/>
      <c r="LAG115" s="50"/>
      <c r="LAH115" s="50"/>
      <c r="LAI115" s="50"/>
      <c r="LAJ115" s="50"/>
      <c r="LAK115" s="50"/>
      <c r="LAL115" s="50"/>
      <c r="LAM115" s="50"/>
      <c r="LAN115" s="50"/>
      <c r="LAO115" s="50"/>
      <c r="LAP115" s="50"/>
      <c r="LAQ115" s="50"/>
      <c r="LAR115" s="50"/>
      <c r="LAS115" s="50"/>
      <c r="LAT115" s="50"/>
      <c r="LAU115" s="50"/>
      <c r="LAV115" s="50"/>
      <c r="LAW115" s="50"/>
      <c r="LAX115" s="50"/>
      <c r="LAY115" s="50"/>
      <c r="LAZ115" s="50"/>
      <c r="LBA115" s="50"/>
      <c r="LBB115" s="50"/>
      <c r="LBC115" s="50"/>
      <c r="LBD115" s="50"/>
      <c r="LBE115" s="50"/>
      <c r="LBF115" s="50"/>
      <c r="LBG115" s="50"/>
      <c r="LBH115" s="50"/>
      <c r="LBI115" s="50"/>
      <c r="LBJ115" s="50"/>
      <c r="LBK115" s="50"/>
      <c r="LBL115" s="50"/>
      <c r="LBM115" s="50"/>
      <c r="LBN115" s="50"/>
      <c r="LBO115" s="50"/>
      <c r="LBP115" s="50"/>
      <c r="LBQ115" s="50"/>
      <c r="LBR115" s="50"/>
      <c r="LBS115" s="50"/>
      <c r="LBT115" s="50"/>
      <c r="LBU115" s="50"/>
      <c r="LBV115" s="50"/>
      <c r="LBW115" s="50"/>
      <c r="LBX115" s="50"/>
      <c r="LBY115" s="50"/>
      <c r="LBZ115" s="50"/>
      <c r="LCA115" s="50"/>
      <c r="LCB115" s="50"/>
      <c r="LCC115" s="50"/>
      <c r="LCD115" s="50"/>
      <c r="LCE115" s="50"/>
      <c r="LCF115" s="50"/>
      <c r="LCG115" s="50"/>
      <c r="LCH115" s="50"/>
      <c r="LCI115" s="50"/>
      <c r="LCJ115" s="50"/>
      <c r="LCK115" s="50"/>
      <c r="LCL115" s="50"/>
      <c r="LCM115" s="50"/>
      <c r="LCN115" s="50"/>
      <c r="LCO115" s="50"/>
      <c r="LCP115" s="50"/>
      <c r="LCQ115" s="50"/>
      <c r="LCR115" s="50"/>
      <c r="LCS115" s="50"/>
      <c r="LCT115" s="50"/>
      <c r="LCU115" s="50"/>
      <c r="LCV115" s="50"/>
      <c r="LCW115" s="50"/>
      <c r="LCX115" s="50"/>
      <c r="LCY115" s="50"/>
      <c r="LCZ115" s="50"/>
      <c r="LDA115" s="50"/>
      <c r="LDB115" s="50"/>
      <c r="LDC115" s="50"/>
      <c r="LDD115" s="50"/>
      <c r="LDE115" s="50"/>
      <c r="LDF115" s="50"/>
      <c r="LDG115" s="50"/>
      <c r="LDH115" s="50"/>
      <c r="LDI115" s="50"/>
      <c r="LDJ115" s="50"/>
      <c r="LDK115" s="50"/>
      <c r="LDL115" s="50"/>
      <c r="LDM115" s="50"/>
      <c r="LDN115" s="50"/>
      <c r="LDO115" s="50"/>
      <c r="LDP115" s="50"/>
      <c r="LDQ115" s="50"/>
      <c r="LDR115" s="50"/>
      <c r="LDS115" s="50"/>
      <c r="LDT115" s="50"/>
      <c r="LDU115" s="50"/>
      <c r="LDV115" s="50"/>
      <c r="LDW115" s="50"/>
      <c r="LDX115" s="50"/>
      <c r="LDY115" s="50"/>
      <c r="LDZ115" s="50"/>
      <c r="LEA115" s="50"/>
      <c r="LEB115" s="50"/>
      <c r="LEC115" s="50"/>
      <c r="LED115" s="50"/>
      <c r="LEE115" s="50"/>
      <c r="LEF115" s="50"/>
      <c r="LEG115" s="50"/>
      <c r="LEH115" s="50"/>
      <c r="LEI115" s="50"/>
      <c r="LEJ115" s="50"/>
      <c r="LEK115" s="50"/>
      <c r="LEL115" s="50"/>
      <c r="LEM115" s="50"/>
      <c r="LEN115" s="50"/>
      <c r="LEO115" s="50"/>
      <c r="LEP115" s="50"/>
      <c r="LEQ115" s="50"/>
      <c r="LER115" s="50"/>
      <c r="LES115" s="50"/>
      <c r="LET115" s="50"/>
      <c r="LEU115" s="50"/>
      <c r="LEV115" s="50"/>
      <c r="LEW115" s="50"/>
      <c r="LEX115" s="50"/>
      <c r="LEY115" s="50"/>
      <c r="LEZ115" s="50"/>
      <c r="LFA115" s="50"/>
      <c r="LFB115" s="50"/>
      <c r="LFC115" s="50"/>
      <c r="LFD115" s="50"/>
      <c r="LFE115" s="50"/>
      <c r="LFF115" s="50"/>
      <c r="LFG115" s="50"/>
      <c r="LFH115" s="50"/>
      <c r="LFI115" s="50"/>
      <c r="LFJ115" s="50"/>
      <c r="LFK115" s="50"/>
      <c r="LFL115" s="50"/>
      <c r="LFM115" s="50"/>
      <c r="LFN115" s="50"/>
      <c r="LFO115" s="50"/>
      <c r="LFP115" s="50"/>
      <c r="LFQ115" s="50"/>
      <c r="LFR115" s="50"/>
      <c r="LFS115" s="50"/>
      <c r="LFT115" s="50"/>
      <c r="LFU115" s="50"/>
      <c r="LFV115" s="50"/>
      <c r="LFW115" s="50"/>
      <c r="LFX115" s="50"/>
      <c r="LFY115" s="50"/>
      <c r="LFZ115" s="50"/>
      <c r="LGA115" s="50"/>
      <c r="LGB115" s="50"/>
      <c r="LGC115" s="50"/>
      <c r="LGD115" s="50"/>
      <c r="LGE115" s="50"/>
      <c r="LGF115" s="50"/>
      <c r="LGG115" s="50"/>
      <c r="LGH115" s="50"/>
      <c r="LGI115" s="50"/>
      <c r="LGJ115" s="50"/>
      <c r="LGK115" s="50"/>
      <c r="LGL115" s="50"/>
      <c r="LGM115" s="50"/>
      <c r="LGN115" s="50"/>
      <c r="LGO115" s="50"/>
      <c r="LGP115" s="50"/>
      <c r="LGQ115" s="50"/>
      <c r="LGR115" s="50"/>
      <c r="LGS115" s="50"/>
      <c r="LGT115" s="50"/>
      <c r="LGU115" s="50"/>
      <c r="LGV115" s="50"/>
      <c r="LGW115" s="50"/>
      <c r="LGX115" s="50"/>
      <c r="LGY115" s="50"/>
      <c r="LGZ115" s="50"/>
      <c r="LHA115" s="50"/>
      <c r="LHB115" s="50"/>
      <c r="LHC115" s="50"/>
      <c r="LHD115" s="50"/>
      <c r="LHE115" s="50"/>
      <c r="LHF115" s="50"/>
      <c r="LHG115" s="50"/>
      <c r="LHH115" s="50"/>
      <c r="LHI115" s="50"/>
      <c r="LHJ115" s="50"/>
      <c r="LHK115" s="50"/>
      <c r="LHL115" s="50"/>
      <c r="LHM115" s="50"/>
      <c r="LHN115" s="50"/>
      <c r="LHO115" s="50"/>
      <c r="LHP115" s="50"/>
      <c r="LHQ115" s="50"/>
      <c r="LHR115" s="50"/>
      <c r="LHS115" s="50"/>
      <c r="LHT115" s="50"/>
      <c r="LHU115" s="50"/>
      <c r="LHV115" s="50"/>
      <c r="LHW115" s="50"/>
      <c r="LHX115" s="50"/>
      <c r="LHY115" s="50"/>
      <c r="LHZ115" s="50"/>
      <c r="LIA115" s="50"/>
      <c r="LIB115" s="50"/>
      <c r="LIC115" s="50"/>
      <c r="LID115" s="50"/>
      <c r="LIE115" s="50"/>
      <c r="LIF115" s="50"/>
      <c r="LIG115" s="50"/>
      <c r="LIH115" s="50"/>
      <c r="LII115" s="50"/>
      <c r="LIJ115" s="50"/>
      <c r="LIK115" s="50"/>
      <c r="LIL115" s="50"/>
      <c r="LIM115" s="50"/>
      <c r="LIN115" s="50"/>
      <c r="LIO115" s="50"/>
      <c r="LIP115" s="50"/>
      <c r="LIQ115" s="50"/>
      <c r="LIR115" s="50"/>
      <c r="LIS115" s="50"/>
      <c r="LIT115" s="50"/>
      <c r="LIU115" s="50"/>
      <c r="LIV115" s="50"/>
      <c r="LIW115" s="50"/>
      <c r="LIX115" s="50"/>
      <c r="LIY115" s="50"/>
      <c r="LIZ115" s="50"/>
      <c r="LJA115" s="50"/>
      <c r="LJB115" s="50"/>
      <c r="LJC115" s="50"/>
      <c r="LJD115" s="50"/>
      <c r="LJE115" s="50"/>
      <c r="LJF115" s="50"/>
      <c r="LJG115" s="50"/>
      <c r="LJH115" s="50"/>
      <c r="LJI115" s="50"/>
      <c r="LJJ115" s="50"/>
      <c r="LJK115" s="50"/>
      <c r="LJL115" s="50"/>
      <c r="LJM115" s="50"/>
      <c r="LJN115" s="50"/>
      <c r="LJO115" s="50"/>
      <c r="LJP115" s="50"/>
      <c r="LJQ115" s="50"/>
      <c r="LJR115" s="50"/>
      <c r="LJS115" s="50"/>
      <c r="LJT115" s="50"/>
      <c r="LJU115" s="50"/>
      <c r="LJV115" s="50"/>
      <c r="LJW115" s="50"/>
      <c r="LJX115" s="50"/>
      <c r="LJY115" s="50"/>
      <c r="LJZ115" s="50"/>
      <c r="LKA115" s="50"/>
      <c r="LKB115" s="50"/>
      <c r="LKC115" s="50"/>
      <c r="LKD115" s="50"/>
      <c r="LKE115" s="50"/>
      <c r="LKF115" s="50"/>
      <c r="LKG115" s="50"/>
      <c r="LKH115" s="50"/>
      <c r="LKI115" s="50"/>
      <c r="LKJ115" s="50"/>
      <c r="LKK115" s="50"/>
      <c r="LKL115" s="50"/>
      <c r="LKM115" s="50"/>
      <c r="LKN115" s="50"/>
      <c r="LKO115" s="50"/>
      <c r="LKP115" s="50"/>
      <c r="LKQ115" s="50"/>
      <c r="LKR115" s="50"/>
      <c r="LKS115" s="50"/>
      <c r="LKT115" s="50"/>
      <c r="LKU115" s="50"/>
      <c r="LKV115" s="50"/>
      <c r="LKW115" s="50"/>
      <c r="LKX115" s="50"/>
      <c r="LKY115" s="50"/>
      <c r="LKZ115" s="50"/>
      <c r="LLA115" s="50"/>
      <c r="LLB115" s="50"/>
      <c r="LLC115" s="50"/>
      <c r="LLD115" s="50"/>
      <c r="LLE115" s="50"/>
      <c r="LLF115" s="50"/>
      <c r="LLG115" s="50"/>
      <c r="LLH115" s="50"/>
      <c r="LLI115" s="50"/>
      <c r="LLJ115" s="50"/>
      <c r="LLK115" s="50"/>
      <c r="LLL115" s="50"/>
      <c r="LLM115" s="50"/>
      <c r="LLN115" s="50"/>
      <c r="LLO115" s="50"/>
      <c r="LLP115" s="50"/>
      <c r="LLQ115" s="50"/>
      <c r="LLR115" s="50"/>
      <c r="LLS115" s="50"/>
      <c r="LLT115" s="50"/>
      <c r="LLU115" s="50"/>
      <c r="LLV115" s="50"/>
      <c r="LLW115" s="50"/>
      <c r="LLX115" s="50"/>
      <c r="LLY115" s="50"/>
      <c r="LLZ115" s="50"/>
      <c r="LMA115" s="50"/>
      <c r="LMB115" s="50"/>
      <c r="LMC115" s="50"/>
      <c r="LMD115" s="50"/>
      <c r="LME115" s="50"/>
      <c r="LMF115" s="50"/>
      <c r="LMG115" s="50"/>
      <c r="LMH115" s="50"/>
      <c r="LMI115" s="50"/>
      <c r="LMJ115" s="50"/>
      <c r="LMK115" s="50"/>
      <c r="LML115" s="50"/>
      <c r="LMM115" s="50"/>
      <c r="LMN115" s="50"/>
      <c r="LMO115" s="50"/>
      <c r="LMP115" s="50"/>
      <c r="LMQ115" s="50"/>
      <c r="LMR115" s="50"/>
      <c r="LMS115" s="50"/>
      <c r="LMT115" s="50"/>
      <c r="LMU115" s="50"/>
      <c r="LMV115" s="50"/>
      <c r="LMW115" s="50"/>
      <c r="LMX115" s="50"/>
      <c r="LMY115" s="50"/>
      <c r="LMZ115" s="50"/>
      <c r="LNA115" s="50"/>
      <c r="LNB115" s="50"/>
      <c r="LNC115" s="50"/>
      <c r="LND115" s="50"/>
      <c r="LNE115" s="50"/>
      <c r="LNF115" s="50"/>
      <c r="LNG115" s="50"/>
      <c r="LNH115" s="50"/>
      <c r="LNI115" s="50"/>
      <c r="LNJ115" s="50"/>
      <c r="LNK115" s="50"/>
      <c r="LNL115" s="50"/>
      <c r="LNM115" s="50"/>
      <c r="LNN115" s="50"/>
      <c r="LNO115" s="50"/>
      <c r="LNP115" s="50"/>
      <c r="LNQ115" s="50"/>
      <c r="LNR115" s="50"/>
      <c r="LNS115" s="50"/>
      <c r="LNT115" s="50"/>
      <c r="LNU115" s="50"/>
      <c r="LNV115" s="50"/>
      <c r="LNW115" s="50"/>
      <c r="LNX115" s="50"/>
      <c r="LNY115" s="50"/>
      <c r="LNZ115" s="50"/>
      <c r="LOA115" s="50"/>
      <c r="LOB115" s="50"/>
      <c r="LOC115" s="50"/>
      <c r="LOD115" s="50"/>
      <c r="LOE115" s="50"/>
      <c r="LOF115" s="50"/>
      <c r="LOG115" s="50"/>
      <c r="LOH115" s="50"/>
      <c r="LOI115" s="50"/>
      <c r="LOJ115" s="50"/>
      <c r="LOK115" s="50"/>
      <c r="LOL115" s="50"/>
      <c r="LOM115" s="50"/>
      <c r="LON115" s="50"/>
      <c r="LOO115" s="50"/>
      <c r="LOP115" s="50"/>
      <c r="LOQ115" s="50"/>
      <c r="LOR115" s="50"/>
      <c r="LOS115" s="50"/>
      <c r="LOT115" s="50"/>
      <c r="LOU115" s="50"/>
      <c r="LOV115" s="50"/>
      <c r="LOW115" s="50"/>
      <c r="LOX115" s="50"/>
      <c r="LOY115" s="50"/>
      <c r="LOZ115" s="50"/>
      <c r="LPA115" s="50"/>
      <c r="LPB115" s="50"/>
      <c r="LPC115" s="50"/>
      <c r="LPD115" s="50"/>
      <c r="LPE115" s="50"/>
      <c r="LPF115" s="50"/>
      <c r="LPG115" s="50"/>
      <c r="LPH115" s="50"/>
      <c r="LPI115" s="50"/>
      <c r="LPJ115" s="50"/>
      <c r="LPK115" s="50"/>
      <c r="LPL115" s="50"/>
      <c r="LPM115" s="50"/>
      <c r="LPN115" s="50"/>
      <c r="LPO115" s="50"/>
      <c r="LPP115" s="50"/>
      <c r="LPQ115" s="50"/>
      <c r="LPR115" s="50"/>
      <c r="LPS115" s="50"/>
      <c r="LPT115" s="50"/>
      <c r="LPU115" s="50"/>
      <c r="LPV115" s="50"/>
      <c r="LPW115" s="50"/>
      <c r="LPX115" s="50"/>
      <c r="LPY115" s="50"/>
      <c r="LPZ115" s="50"/>
      <c r="LQA115" s="50"/>
      <c r="LQB115" s="50"/>
      <c r="LQC115" s="50"/>
      <c r="LQD115" s="50"/>
      <c r="LQE115" s="50"/>
      <c r="LQF115" s="50"/>
      <c r="LQG115" s="50"/>
      <c r="LQH115" s="50"/>
      <c r="LQI115" s="50"/>
      <c r="LQJ115" s="50"/>
      <c r="LQK115" s="50"/>
      <c r="LQL115" s="50"/>
      <c r="LQM115" s="50"/>
      <c r="LQN115" s="50"/>
      <c r="LQO115" s="50"/>
      <c r="LQP115" s="50"/>
      <c r="LQQ115" s="50"/>
      <c r="LQR115" s="50"/>
      <c r="LQS115" s="50"/>
      <c r="LQT115" s="50"/>
      <c r="LQU115" s="50"/>
      <c r="LQV115" s="50"/>
      <c r="LQW115" s="50"/>
      <c r="LQX115" s="50"/>
      <c r="LQY115" s="50"/>
      <c r="LQZ115" s="50"/>
      <c r="LRA115" s="50"/>
      <c r="LRB115" s="50"/>
      <c r="LRC115" s="50"/>
      <c r="LRD115" s="50"/>
      <c r="LRE115" s="50"/>
      <c r="LRF115" s="50"/>
      <c r="LRG115" s="50"/>
      <c r="LRH115" s="50"/>
      <c r="LRI115" s="50"/>
      <c r="LRJ115" s="50"/>
      <c r="LRK115" s="50"/>
      <c r="LRL115" s="50"/>
      <c r="LRM115" s="50"/>
      <c r="LRN115" s="50"/>
      <c r="LRO115" s="50"/>
      <c r="LRP115" s="50"/>
      <c r="LRQ115" s="50"/>
      <c r="LRR115" s="50"/>
      <c r="LRS115" s="50"/>
      <c r="LRT115" s="50"/>
      <c r="LRU115" s="50"/>
      <c r="LRV115" s="50"/>
      <c r="LRW115" s="50"/>
      <c r="LRX115" s="50"/>
      <c r="LRY115" s="50"/>
      <c r="LRZ115" s="50"/>
      <c r="LSA115" s="50"/>
      <c r="LSB115" s="50"/>
      <c r="LSC115" s="50"/>
      <c r="LSD115" s="50"/>
      <c r="LSE115" s="50"/>
      <c r="LSF115" s="50"/>
      <c r="LSG115" s="50"/>
      <c r="LSH115" s="50"/>
      <c r="LSI115" s="50"/>
      <c r="LSJ115" s="50"/>
      <c r="LSK115" s="50"/>
      <c r="LSL115" s="50"/>
      <c r="LSM115" s="50"/>
      <c r="LSN115" s="50"/>
      <c r="LSO115" s="50"/>
      <c r="LSP115" s="50"/>
      <c r="LSQ115" s="50"/>
      <c r="LSR115" s="50"/>
      <c r="LSS115" s="50"/>
      <c r="LST115" s="50"/>
      <c r="LSU115" s="50"/>
      <c r="LSV115" s="50"/>
      <c r="LSW115" s="50"/>
      <c r="LSX115" s="50"/>
      <c r="LSY115" s="50"/>
      <c r="LSZ115" s="50"/>
      <c r="LTA115" s="50"/>
      <c r="LTB115" s="50"/>
      <c r="LTC115" s="50"/>
      <c r="LTD115" s="50"/>
      <c r="LTE115" s="50"/>
      <c r="LTF115" s="50"/>
      <c r="LTG115" s="50"/>
      <c r="LTH115" s="50"/>
      <c r="LTI115" s="50"/>
      <c r="LTJ115" s="50"/>
      <c r="LTK115" s="50"/>
      <c r="LTL115" s="50"/>
      <c r="LTM115" s="50"/>
      <c r="LTN115" s="50"/>
      <c r="LTO115" s="50"/>
      <c r="LTP115" s="50"/>
      <c r="LTQ115" s="50"/>
      <c r="LTR115" s="50"/>
      <c r="LTS115" s="50"/>
      <c r="LTT115" s="50"/>
      <c r="LTU115" s="50"/>
      <c r="LTV115" s="50"/>
      <c r="LTW115" s="50"/>
      <c r="LTX115" s="50"/>
      <c r="LTY115" s="50"/>
      <c r="LTZ115" s="50"/>
      <c r="LUA115" s="50"/>
      <c r="LUB115" s="50"/>
      <c r="LUC115" s="50"/>
      <c r="LUD115" s="50"/>
      <c r="LUE115" s="50"/>
      <c r="LUF115" s="50"/>
      <c r="LUG115" s="50"/>
      <c r="LUH115" s="50"/>
      <c r="LUI115" s="50"/>
      <c r="LUJ115" s="50"/>
      <c r="LUK115" s="50"/>
      <c r="LUL115" s="50"/>
      <c r="LUM115" s="50"/>
      <c r="LUN115" s="50"/>
      <c r="LUO115" s="50"/>
      <c r="LUP115" s="50"/>
      <c r="LUQ115" s="50"/>
      <c r="LUR115" s="50"/>
      <c r="LUS115" s="50"/>
      <c r="LUT115" s="50"/>
      <c r="LUU115" s="50"/>
      <c r="LUV115" s="50"/>
      <c r="LUW115" s="50"/>
      <c r="LUX115" s="50"/>
      <c r="LUY115" s="50"/>
      <c r="LUZ115" s="50"/>
      <c r="LVA115" s="50"/>
      <c r="LVB115" s="50"/>
      <c r="LVC115" s="50"/>
      <c r="LVD115" s="50"/>
      <c r="LVE115" s="50"/>
      <c r="LVF115" s="50"/>
      <c r="LVG115" s="50"/>
      <c r="LVH115" s="50"/>
      <c r="LVI115" s="50"/>
      <c r="LVJ115" s="50"/>
      <c r="LVK115" s="50"/>
      <c r="LVL115" s="50"/>
      <c r="LVM115" s="50"/>
      <c r="LVN115" s="50"/>
      <c r="LVO115" s="50"/>
      <c r="LVP115" s="50"/>
      <c r="LVQ115" s="50"/>
      <c r="LVR115" s="50"/>
      <c r="LVS115" s="50"/>
      <c r="LVT115" s="50"/>
      <c r="LVU115" s="50"/>
      <c r="LVV115" s="50"/>
      <c r="LVW115" s="50"/>
      <c r="LVX115" s="50"/>
      <c r="LVY115" s="50"/>
      <c r="LVZ115" s="50"/>
      <c r="LWA115" s="50"/>
      <c r="LWB115" s="50"/>
      <c r="LWC115" s="50"/>
      <c r="LWD115" s="50"/>
      <c r="LWE115" s="50"/>
      <c r="LWF115" s="50"/>
      <c r="LWG115" s="50"/>
      <c r="LWH115" s="50"/>
      <c r="LWI115" s="50"/>
      <c r="LWJ115" s="50"/>
      <c r="LWK115" s="50"/>
      <c r="LWL115" s="50"/>
      <c r="LWM115" s="50"/>
      <c r="LWN115" s="50"/>
      <c r="LWO115" s="50"/>
      <c r="LWP115" s="50"/>
      <c r="LWQ115" s="50"/>
      <c r="LWR115" s="50"/>
      <c r="LWS115" s="50"/>
      <c r="LWT115" s="50"/>
      <c r="LWU115" s="50"/>
      <c r="LWV115" s="50"/>
      <c r="LWW115" s="50"/>
      <c r="LWX115" s="50"/>
      <c r="LWY115" s="50"/>
      <c r="LWZ115" s="50"/>
      <c r="LXA115" s="50"/>
      <c r="LXB115" s="50"/>
      <c r="LXC115" s="50"/>
      <c r="LXD115" s="50"/>
      <c r="LXE115" s="50"/>
      <c r="LXF115" s="50"/>
      <c r="LXG115" s="50"/>
      <c r="LXH115" s="50"/>
      <c r="LXI115" s="50"/>
      <c r="LXJ115" s="50"/>
      <c r="LXK115" s="50"/>
      <c r="LXL115" s="50"/>
      <c r="LXM115" s="50"/>
      <c r="LXN115" s="50"/>
      <c r="LXO115" s="50"/>
      <c r="LXP115" s="50"/>
      <c r="LXQ115" s="50"/>
      <c r="LXR115" s="50"/>
      <c r="LXS115" s="50"/>
      <c r="LXT115" s="50"/>
      <c r="LXU115" s="50"/>
      <c r="LXV115" s="50"/>
      <c r="LXW115" s="50"/>
      <c r="LXX115" s="50"/>
      <c r="LXY115" s="50"/>
      <c r="LXZ115" s="50"/>
      <c r="LYA115" s="50"/>
      <c r="LYB115" s="50"/>
      <c r="LYC115" s="50"/>
      <c r="LYD115" s="50"/>
      <c r="LYE115" s="50"/>
      <c r="LYF115" s="50"/>
      <c r="LYG115" s="50"/>
      <c r="LYH115" s="50"/>
      <c r="LYI115" s="50"/>
      <c r="LYJ115" s="50"/>
      <c r="LYK115" s="50"/>
      <c r="LYL115" s="50"/>
      <c r="LYM115" s="50"/>
      <c r="LYN115" s="50"/>
      <c r="LYO115" s="50"/>
      <c r="LYP115" s="50"/>
      <c r="LYQ115" s="50"/>
      <c r="LYR115" s="50"/>
      <c r="LYS115" s="50"/>
      <c r="LYT115" s="50"/>
      <c r="LYU115" s="50"/>
      <c r="LYV115" s="50"/>
      <c r="LYW115" s="50"/>
      <c r="LYX115" s="50"/>
      <c r="LYY115" s="50"/>
      <c r="LYZ115" s="50"/>
      <c r="LZA115" s="50"/>
      <c r="LZB115" s="50"/>
      <c r="LZC115" s="50"/>
      <c r="LZD115" s="50"/>
      <c r="LZE115" s="50"/>
      <c r="LZF115" s="50"/>
      <c r="LZG115" s="50"/>
      <c r="LZH115" s="50"/>
      <c r="LZI115" s="50"/>
      <c r="LZJ115" s="50"/>
      <c r="LZK115" s="50"/>
      <c r="LZL115" s="50"/>
      <c r="LZM115" s="50"/>
      <c r="LZN115" s="50"/>
      <c r="LZO115" s="50"/>
      <c r="LZP115" s="50"/>
      <c r="LZQ115" s="50"/>
      <c r="LZR115" s="50"/>
      <c r="LZS115" s="50"/>
      <c r="LZT115" s="50"/>
      <c r="LZU115" s="50"/>
      <c r="LZV115" s="50"/>
      <c r="LZW115" s="50"/>
      <c r="LZX115" s="50"/>
      <c r="LZY115" s="50"/>
      <c r="LZZ115" s="50"/>
      <c r="MAA115" s="50"/>
      <c r="MAB115" s="50"/>
      <c r="MAC115" s="50"/>
      <c r="MAD115" s="50"/>
      <c r="MAE115" s="50"/>
      <c r="MAF115" s="50"/>
      <c r="MAG115" s="50"/>
      <c r="MAH115" s="50"/>
      <c r="MAI115" s="50"/>
      <c r="MAJ115" s="50"/>
      <c r="MAK115" s="50"/>
      <c r="MAL115" s="50"/>
      <c r="MAM115" s="50"/>
      <c r="MAN115" s="50"/>
      <c r="MAO115" s="50"/>
      <c r="MAP115" s="50"/>
      <c r="MAQ115" s="50"/>
      <c r="MAR115" s="50"/>
      <c r="MAS115" s="50"/>
      <c r="MAT115" s="50"/>
      <c r="MAU115" s="50"/>
      <c r="MAV115" s="50"/>
      <c r="MAW115" s="50"/>
      <c r="MAX115" s="50"/>
      <c r="MAY115" s="50"/>
      <c r="MAZ115" s="50"/>
      <c r="MBA115" s="50"/>
      <c r="MBB115" s="50"/>
      <c r="MBC115" s="50"/>
      <c r="MBD115" s="50"/>
      <c r="MBE115" s="50"/>
      <c r="MBF115" s="50"/>
      <c r="MBG115" s="50"/>
      <c r="MBH115" s="50"/>
      <c r="MBI115" s="50"/>
      <c r="MBJ115" s="50"/>
      <c r="MBK115" s="50"/>
      <c r="MBL115" s="50"/>
      <c r="MBM115" s="50"/>
      <c r="MBN115" s="50"/>
      <c r="MBO115" s="50"/>
      <c r="MBP115" s="50"/>
      <c r="MBQ115" s="50"/>
      <c r="MBR115" s="50"/>
      <c r="MBS115" s="50"/>
      <c r="MBT115" s="50"/>
      <c r="MBU115" s="50"/>
      <c r="MBV115" s="50"/>
      <c r="MBW115" s="50"/>
      <c r="MBX115" s="50"/>
      <c r="MBY115" s="50"/>
      <c r="MBZ115" s="50"/>
      <c r="MCA115" s="50"/>
      <c r="MCB115" s="50"/>
      <c r="MCC115" s="50"/>
      <c r="MCD115" s="50"/>
      <c r="MCE115" s="50"/>
      <c r="MCF115" s="50"/>
      <c r="MCG115" s="50"/>
      <c r="MCH115" s="50"/>
      <c r="MCI115" s="50"/>
      <c r="MCJ115" s="50"/>
      <c r="MCK115" s="50"/>
      <c r="MCL115" s="50"/>
      <c r="MCM115" s="50"/>
      <c r="MCN115" s="50"/>
      <c r="MCO115" s="50"/>
      <c r="MCP115" s="50"/>
      <c r="MCQ115" s="50"/>
      <c r="MCR115" s="50"/>
      <c r="MCS115" s="50"/>
      <c r="MCT115" s="50"/>
      <c r="MCU115" s="50"/>
      <c r="MCV115" s="50"/>
      <c r="MCW115" s="50"/>
      <c r="MCX115" s="50"/>
      <c r="MCY115" s="50"/>
      <c r="MCZ115" s="50"/>
      <c r="MDA115" s="50"/>
      <c r="MDB115" s="50"/>
      <c r="MDC115" s="50"/>
      <c r="MDD115" s="50"/>
      <c r="MDE115" s="50"/>
      <c r="MDF115" s="50"/>
      <c r="MDG115" s="50"/>
      <c r="MDH115" s="50"/>
      <c r="MDI115" s="50"/>
      <c r="MDJ115" s="50"/>
      <c r="MDK115" s="50"/>
      <c r="MDL115" s="50"/>
      <c r="MDM115" s="50"/>
      <c r="MDN115" s="50"/>
      <c r="MDO115" s="50"/>
      <c r="MDP115" s="50"/>
      <c r="MDQ115" s="50"/>
      <c r="MDR115" s="50"/>
      <c r="MDS115" s="50"/>
      <c r="MDT115" s="50"/>
      <c r="MDU115" s="50"/>
      <c r="MDV115" s="50"/>
      <c r="MDW115" s="50"/>
      <c r="MDX115" s="50"/>
      <c r="MDY115" s="50"/>
      <c r="MDZ115" s="50"/>
      <c r="MEA115" s="50"/>
      <c r="MEB115" s="50"/>
      <c r="MEC115" s="50"/>
      <c r="MED115" s="50"/>
      <c r="MEE115" s="50"/>
      <c r="MEF115" s="50"/>
      <c r="MEG115" s="50"/>
      <c r="MEH115" s="50"/>
      <c r="MEI115" s="50"/>
      <c r="MEJ115" s="50"/>
      <c r="MEK115" s="50"/>
      <c r="MEL115" s="50"/>
      <c r="MEM115" s="50"/>
      <c r="MEN115" s="50"/>
      <c r="MEO115" s="50"/>
      <c r="MEP115" s="50"/>
      <c r="MEQ115" s="50"/>
      <c r="MER115" s="50"/>
      <c r="MES115" s="50"/>
      <c r="MET115" s="50"/>
      <c r="MEU115" s="50"/>
      <c r="MEV115" s="50"/>
      <c r="MEW115" s="50"/>
      <c r="MEX115" s="50"/>
      <c r="MEY115" s="50"/>
      <c r="MEZ115" s="50"/>
      <c r="MFA115" s="50"/>
      <c r="MFB115" s="50"/>
      <c r="MFC115" s="50"/>
      <c r="MFD115" s="50"/>
      <c r="MFE115" s="50"/>
      <c r="MFF115" s="50"/>
      <c r="MFG115" s="50"/>
      <c r="MFH115" s="50"/>
      <c r="MFI115" s="50"/>
      <c r="MFJ115" s="50"/>
      <c r="MFK115" s="50"/>
      <c r="MFL115" s="50"/>
      <c r="MFM115" s="50"/>
      <c r="MFN115" s="50"/>
      <c r="MFO115" s="50"/>
      <c r="MFP115" s="50"/>
      <c r="MFQ115" s="50"/>
      <c r="MFR115" s="50"/>
      <c r="MFS115" s="50"/>
      <c r="MFT115" s="50"/>
      <c r="MFU115" s="50"/>
      <c r="MFV115" s="50"/>
      <c r="MFW115" s="50"/>
      <c r="MFX115" s="50"/>
      <c r="MFY115" s="50"/>
      <c r="MFZ115" s="50"/>
      <c r="MGA115" s="50"/>
      <c r="MGB115" s="50"/>
      <c r="MGC115" s="50"/>
      <c r="MGD115" s="50"/>
      <c r="MGE115" s="50"/>
      <c r="MGF115" s="50"/>
      <c r="MGG115" s="50"/>
      <c r="MGH115" s="50"/>
      <c r="MGI115" s="50"/>
      <c r="MGJ115" s="50"/>
      <c r="MGK115" s="50"/>
      <c r="MGL115" s="50"/>
      <c r="MGM115" s="50"/>
      <c r="MGN115" s="50"/>
      <c r="MGO115" s="50"/>
      <c r="MGP115" s="50"/>
      <c r="MGQ115" s="50"/>
      <c r="MGR115" s="50"/>
      <c r="MGS115" s="50"/>
      <c r="MGT115" s="50"/>
      <c r="MGU115" s="50"/>
      <c r="MGV115" s="50"/>
      <c r="MGW115" s="50"/>
      <c r="MGX115" s="50"/>
      <c r="MGY115" s="50"/>
      <c r="MGZ115" s="50"/>
      <c r="MHA115" s="50"/>
      <c r="MHB115" s="50"/>
      <c r="MHC115" s="50"/>
      <c r="MHD115" s="50"/>
      <c r="MHE115" s="50"/>
      <c r="MHF115" s="50"/>
      <c r="MHG115" s="50"/>
      <c r="MHH115" s="50"/>
      <c r="MHI115" s="50"/>
      <c r="MHJ115" s="50"/>
      <c r="MHK115" s="50"/>
      <c r="MHL115" s="50"/>
      <c r="MHM115" s="50"/>
      <c r="MHN115" s="50"/>
      <c r="MHO115" s="50"/>
      <c r="MHP115" s="50"/>
      <c r="MHQ115" s="50"/>
      <c r="MHR115" s="50"/>
      <c r="MHS115" s="50"/>
      <c r="MHT115" s="50"/>
      <c r="MHU115" s="50"/>
      <c r="MHV115" s="50"/>
      <c r="MHW115" s="50"/>
      <c r="MHX115" s="50"/>
      <c r="MHY115" s="50"/>
      <c r="MHZ115" s="50"/>
      <c r="MIA115" s="50"/>
      <c r="MIB115" s="50"/>
      <c r="MIC115" s="50"/>
      <c r="MID115" s="50"/>
      <c r="MIE115" s="50"/>
      <c r="MIF115" s="50"/>
      <c r="MIG115" s="50"/>
      <c r="MIH115" s="50"/>
      <c r="MII115" s="50"/>
      <c r="MIJ115" s="50"/>
      <c r="MIK115" s="50"/>
      <c r="MIL115" s="50"/>
      <c r="MIM115" s="50"/>
      <c r="MIN115" s="50"/>
      <c r="MIO115" s="50"/>
      <c r="MIP115" s="50"/>
      <c r="MIQ115" s="50"/>
      <c r="MIR115" s="50"/>
      <c r="MIS115" s="50"/>
      <c r="MIT115" s="50"/>
      <c r="MIU115" s="50"/>
      <c r="MIV115" s="50"/>
      <c r="MIW115" s="50"/>
      <c r="MIX115" s="50"/>
      <c r="MIY115" s="50"/>
      <c r="MIZ115" s="50"/>
      <c r="MJA115" s="50"/>
      <c r="MJB115" s="50"/>
      <c r="MJC115" s="50"/>
      <c r="MJD115" s="50"/>
      <c r="MJE115" s="50"/>
      <c r="MJF115" s="50"/>
      <c r="MJG115" s="50"/>
      <c r="MJH115" s="50"/>
      <c r="MJI115" s="50"/>
      <c r="MJJ115" s="50"/>
      <c r="MJK115" s="50"/>
      <c r="MJL115" s="50"/>
      <c r="MJM115" s="50"/>
      <c r="MJN115" s="50"/>
      <c r="MJO115" s="50"/>
      <c r="MJP115" s="50"/>
      <c r="MJQ115" s="50"/>
      <c r="MJR115" s="50"/>
      <c r="MJS115" s="50"/>
      <c r="MJT115" s="50"/>
      <c r="MJU115" s="50"/>
      <c r="MJV115" s="50"/>
      <c r="MJW115" s="50"/>
      <c r="MJX115" s="50"/>
      <c r="MJY115" s="50"/>
      <c r="MJZ115" s="50"/>
      <c r="MKA115" s="50"/>
      <c r="MKB115" s="50"/>
      <c r="MKC115" s="50"/>
      <c r="MKD115" s="50"/>
      <c r="MKE115" s="50"/>
      <c r="MKF115" s="50"/>
      <c r="MKG115" s="50"/>
      <c r="MKH115" s="50"/>
      <c r="MKI115" s="50"/>
      <c r="MKJ115" s="50"/>
      <c r="MKK115" s="50"/>
      <c r="MKL115" s="50"/>
      <c r="MKM115" s="50"/>
      <c r="MKN115" s="50"/>
      <c r="MKO115" s="50"/>
      <c r="MKP115" s="50"/>
      <c r="MKQ115" s="50"/>
      <c r="MKR115" s="50"/>
      <c r="MKS115" s="50"/>
      <c r="MKT115" s="50"/>
      <c r="MKU115" s="50"/>
      <c r="MKV115" s="50"/>
      <c r="MKW115" s="50"/>
      <c r="MKX115" s="50"/>
      <c r="MKY115" s="50"/>
      <c r="MKZ115" s="50"/>
      <c r="MLA115" s="50"/>
      <c r="MLB115" s="50"/>
      <c r="MLC115" s="50"/>
      <c r="MLD115" s="50"/>
      <c r="MLE115" s="50"/>
      <c r="MLF115" s="50"/>
      <c r="MLG115" s="50"/>
      <c r="MLH115" s="50"/>
      <c r="MLI115" s="50"/>
      <c r="MLJ115" s="50"/>
      <c r="MLK115" s="50"/>
      <c r="MLL115" s="50"/>
      <c r="MLM115" s="50"/>
      <c r="MLN115" s="50"/>
      <c r="MLO115" s="50"/>
      <c r="MLP115" s="50"/>
      <c r="MLQ115" s="50"/>
      <c r="MLR115" s="50"/>
      <c r="MLS115" s="50"/>
      <c r="MLT115" s="50"/>
      <c r="MLU115" s="50"/>
      <c r="MLV115" s="50"/>
      <c r="MLW115" s="50"/>
      <c r="MLX115" s="50"/>
      <c r="MLY115" s="50"/>
      <c r="MLZ115" s="50"/>
      <c r="MMA115" s="50"/>
      <c r="MMB115" s="50"/>
      <c r="MMC115" s="50"/>
      <c r="MMD115" s="50"/>
      <c r="MME115" s="50"/>
      <c r="MMF115" s="50"/>
      <c r="MMG115" s="50"/>
      <c r="MMH115" s="50"/>
      <c r="MMI115" s="50"/>
      <c r="MMJ115" s="50"/>
      <c r="MMK115" s="50"/>
      <c r="MML115" s="50"/>
      <c r="MMM115" s="50"/>
      <c r="MMN115" s="50"/>
      <c r="MMO115" s="50"/>
      <c r="MMP115" s="50"/>
      <c r="MMQ115" s="50"/>
      <c r="MMR115" s="50"/>
      <c r="MMS115" s="50"/>
      <c r="MMT115" s="50"/>
      <c r="MMU115" s="50"/>
      <c r="MMV115" s="50"/>
      <c r="MMW115" s="50"/>
      <c r="MMX115" s="50"/>
      <c r="MMY115" s="50"/>
      <c r="MMZ115" s="50"/>
      <c r="MNA115" s="50"/>
      <c r="MNB115" s="50"/>
      <c r="MNC115" s="50"/>
      <c r="MND115" s="50"/>
      <c r="MNE115" s="50"/>
      <c r="MNF115" s="50"/>
      <c r="MNG115" s="50"/>
      <c r="MNH115" s="50"/>
      <c r="MNI115" s="50"/>
      <c r="MNJ115" s="50"/>
      <c r="MNK115" s="50"/>
      <c r="MNL115" s="50"/>
      <c r="MNM115" s="50"/>
      <c r="MNN115" s="50"/>
      <c r="MNO115" s="50"/>
      <c r="MNP115" s="50"/>
      <c r="MNQ115" s="50"/>
      <c r="MNR115" s="50"/>
      <c r="MNS115" s="50"/>
      <c r="MNT115" s="50"/>
      <c r="MNU115" s="50"/>
      <c r="MNV115" s="50"/>
      <c r="MNW115" s="50"/>
      <c r="MNX115" s="50"/>
      <c r="MNY115" s="50"/>
      <c r="MNZ115" s="50"/>
      <c r="MOA115" s="50"/>
      <c r="MOB115" s="50"/>
      <c r="MOC115" s="50"/>
      <c r="MOD115" s="50"/>
      <c r="MOE115" s="50"/>
      <c r="MOF115" s="50"/>
      <c r="MOG115" s="50"/>
      <c r="MOH115" s="50"/>
      <c r="MOI115" s="50"/>
      <c r="MOJ115" s="50"/>
      <c r="MOK115" s="50"/>
      <c r="MOL115" s="50"/>
      <c r="MOM115" s="50"/>
      <c r="MON115" s="50"/>
      <c r="MOO115" s="50"/>
      <c r="MOP115" s="50"/>
      <c r="MOQ115" s="50"/>
      <c r="MOR115" s="50"/>
      <c r="MOS115" s="50"/>
      <c r="MOT115" s="50"/>
      <c r="MOU115" s="50"/>
      <c r="MOV115" s="50"/>
      <c r="MOW115" s="50"/>
      <c r="MOX115" s="50"/>
      <c r="MOY115" s="50"/>
      <c r="MOZ115" s="50"/>
      <c r="MPA115" s="50"/>
      <c r="MPB115" s="50"/>
      <c r="MPC115" s="50"/>
      <c r="MPD115" s="50"/>
      <c r="MPE115" s="50"/>
      <c r="MPF115" s="50"/>
      <c r="MPG115" s="50"/>
      <c r="MPH115" s="50"/>
      <c r="MPI115" s="50"/>
      <c r="MPJ115" s="50"/>
      <c r="MPK115" s="50"/>
      <c r="MPL115" s="50"/>
      <c r="MPM115" s="50"/>
      <c r="MPN115" s="50"/>
      <c r="MPO115" s="50"/>
      <c r="MPP115" s="50"/>
      <c r="MPQ115" s="50"/>
      <c r="MPR115" s="50"/>
      <c r="MPS115" s="50"/>
      <c r="MPT115" s="50"/>
      <c r="MPU115" s="50"/>
      <c r="MPV115" s="50"/>
      <c r="MPW115" s="50"/>
      <c r="MPX115" s="50"/>
      <c r="MPY115" s="50"/>
      <c r="MPZ115" s="50"/>
      <c r="MQA115" s="50"/>
      <c r="MQB115" s="50"/>
      <c r="MQC115" s="50"/>
      <c r="MQD115" s="50"/>
      <c r="MQE115" s="50"/>
      <c r="MQF115" s="50"/>
      <c r="MQG115" s="50"/>
      <c r="MQH115" s="50"/>
      <c r="MQI115" s="50"/>
      <c r="MQJ115" s="50"/>
      <c r="MQK115" s="50"/>
      <c r="MQL115" s="50"/>
      <c r="MQM115" s="50"/>
      <c r="MQN115" s="50"/>
      <c r="MQO115" s="50"/>
      <c r="MQP115" s="50"/>
      <c r="MQQ115" s="50"/>
      <c r="MQR115" s="50"/>
      <c r="MQS115" s="50"/>
      <c r="MQT115" s="50"/>
      <c r="MQU115" s="50"/>
      <c r="MQV115" s="50"/>
      <c r="MQW115" s="50"/>
      <c r="MQX115" s="50"/>
      <c r="MQY115" s="50"/>
      <c r="MQZ115" s="50"/>
      <c r="MRA115" s="50"/>
      <c r="MRB115" s="50"/>
      <c r="MRC115" s="50"/>
      <c r="MRD115" s="50"/>
      <c r="MRE115" s="50"/>
      <c r="MRF115" s="50"/>
      <c r="MRG115" s="50"/>
      <c r="MRH115" s="50"/>
      <c r="MRI115" s="50"/>
      <c r="MRJ115" s="50"/>
      <c r="MRK115" s="50"/>
      <c r="MRL115" s="50"/>
      <c r="MRM115" s="50"/>
      <c r="MRN115" s="50"/>
      <c r="MRO115" s="50"/>
      <c r="MRP115" s="50"/>
      <c r="MRQ115" s="50"/>
      <c r="MRR115" s="50"/>
      <c r="MRS115" s="50"/>
      <c r="MRT115" s="50"/>
      <c r="MRU115" s="50"/>
      <c r="MRV115" s="50"/>
      <c r="MRW115" s="50"/>
      <c r="MRX115" s="50"/>
      <c r="MRY115" s="50"/>
      <c r="MRZ115" s="50"/>
      <c r="MSA115" s="50"/>
      <c r="MSB115" s="50"/>
      <c r="MSC115" s="50"/>
      <c r="MSD115" s="50"/>
      <c r="MSE115" s="50"/>
      <c r="MSF115" s="50"/>
      <c r="MSG115" s="50"/>
      <c r="MSH115" s="50"/>
      <c r="MSI115" s="50"/>
      <c r="MSJ115" s="50"/>
      <c r="MSK115" s="50"/>
      <c r="MSL115" s="50"/>
      <c r="MSM115" s="50"/>
      <c r="MSN115" s="50"/>
      <c r="MSO115" s="50"/>
      <c r="MSP115" s="50"/>
      <c r="MSQ115" s="50"/>
      <c r="MSR115" s="50"/>
      <c r="MSS115" s="50"/>
      <c r="MST115" s="50"/>
      <c r="MSU115" s="50"/>
      <c r="MSV115" s="50"/>
      <c r="MSW115" s="50"/>
      <c r="MSX115" s="50"/>
      <c r="MSY115" s="50"/>
      <c r="MSZ115" s="50"/>
      <c r="MTA115" s="50"/>
      <c r="MTB115" s="50"/>
      <c r="MTC115" s="50"/>
      <c r="MTD115" s="50"/>
      <c r="MTE115" s="50"/>
      <c r="MTF115" s="50"/>
      <c r="MTG115" s="50"/>
      <c r="MTH115" s="50"/>
      <c r="MTI115" s="50"/>
      <c r="MTJ115" s="50"/>
      <c r="MTK115" s="50"/>
      <c r="MTL115" s="50"/>
      <c r="MTM115" s="50"/>
      <c r="MTN115" s="50"/>
      <c r="MTO115" s="50"/>
      <c r="MTP115" s="50"/>
      <c r="MTQ115" s="50"/>
      <c r="MTR115" s="50"/>
      <c r="MTS115" s="50"/>
      <c r="MTT115" s="50"/>
      <c r="MTU115" s="50"/>
      <c r="MTV115" s="50"/>
      <c r="MTW115" s="50"/>
      <c r="MTX115" s="50"/>
      <c r="MTY115" s="50"/>
      <c r="MTZ115" s="50"/>
      <c r="MUA115" s="50"/>
      <c r="MUB115" s="50"/>
      <c r="MUC115" s="50"/>
      <c r="MUD115" s="50"/>
      <c r="MUE115" s="50"/>
      <c r="MUF115" s="50"/>
      <c r="MUG115" s="50"/>
      <c r="MUH115" s="50"/>
      <c r="MUI115" s="50"/>
      <c r="MUJ115" s="50"/>
      <c r="MUK115" s="50"/>
      <c r="MUL115" s="50"/>
      <c r="MUM115" s="50"/>
      <c r="MUN115" s="50"/>
      <c r="MUO115" s="50"/>
      <c r="MUP115" s="50"/>
      <c r="MUQ115" s="50"/>
      <c r="MUR115" s="50"/>
      <c r="MUS115" s="50"/>
      <c r="MUT115" s="50"/>
      <c r="MUU115" s="50"/>
      <c r="MUV115" s="50"/>
      <c r="MUW115" s="50"/>
      <c r="MUX115" s="50"/>
      <c r="MUY115" s="50"/>
      <c r="MUZ115" s="50"/>
      <c r="MVA115" s="50"/>
      <c r="MVB115" s="50"/>
      <c r="MVC115" s="50"/>
      <c r="MVD115" s="50"/>
      <c r="MVE115" s="50"/>
      <c r="MVF115" s="50"/>
      <c r="MVG115" s="50"/>
      <c r="MVH115" s="50"/>
      <c r="MVI115" s="50"/>
      <c r="MVJ115" s="50"/>
      <c r="MVK115" s="50"/>
      <c r="MVL115" s="50"/>
      <c r="MVM115" s="50"/>
      <c r="MVN115" s="50"/>
      <c r="MVO115" s="50"/>
      <c r="MVP115" s="50"/>
      <c r="MVQ115" s="50"/>
      <c r="MVR115" s="50"/>
      <c r="MVS115" s="50"/>
      <c r="MVT115" s="50"/>
      <c r="MVU115" s="50"/>
      <c r="MVV115" s="50"/>
      <c r="MVW115" s="50"/>
      <c r="MVX115" s="50"/>
      <c r="MVY115" s="50"/>
      <c r="MVZ115" s="50"/>
      <c r="MWA115" s="50"/>
      <c r="MWB115" s="50"/>
      <c r="MWC115" s="50"/>
      <c r="MWD115" s="50"/>
      <c r="MWE115" s="50"/>
      <c r="MWF115" s="50"/>
      <c r="MWG115" s="50"/>
      <c r="MWH115" s="50"/>
      <c r="MWI115" s="50"/>
      <c r="MWJ115" s="50"/>
      <c r="MWK115" s="50"/>
      <c r="MWL115" s="50"/>
      <c r="MWM115" s="50"/>
      <c r="MWN115" s="50"/>
      <c r="MWO115" s="50"/>
      <c r="MWP115" s="50"/>
      <c r="MWQ115" s="50"/>
      <c r="MWR115" s="50"/>
      <c r="MWS115" s="50"/>
      <c r="MWT115" s="50"/>
      <c r="MWU115" s="50"/>
      <c r="MWV115" s="50"/>
      <c r="MWW115" s="50"/>
      <c r="MWX115" s="50"/>
      <c r="MWY115" s="50"/>
      <c r="MWZ115" s="50"/>
      <c r="MXA115" s="50"/>
      <c r="MXB115" s="50"/>
      <c r="MXC115" s="50"/>
      <c r="MXD115" s="50"/>
      <c r="MXE115" s="50"/>
      <c r="MXF115" s="50"/>
      <c r="MXG115" s="50"/>
      <c r="MXH115" s="50"/>
      <c r="MXI115" s="50"/>
      <c r="MXJ115" s="50"/>
      <c r="MXK115" s="50"/>
      <c r="MXL115" s="50"/>
      <c r="MXM115" s="50"/>
      <c r="MXN115" s="50"/>
      <c r="MXO115" s="50"/>
      <c r="MXP115" s="50"/>
      <c r="MXQ115" s="50"/>
      <c r="MXR115" s="50"/>
      <c r="MXS115" s="50"/>
      <c r="MXT115" s="50"/>
      <c r="MXU115" s="50"/>
      <c r="MXV115" s="50"/>
      <c r="MXW115" s="50"/>
      <c r="MXX115" s="50"/>
      <c r="MXY115" s="50"/>
      <c r="MXZ115" s="50"/>
      <c r="MYA115" s="50"/>
      <c r="MYB115" s="50"/>
      <c r="MYC115" s="50"/>
      <c r="MYD115" s="50"/>
      <c r="MYE115" s="50"/>
      <c r="MYF115" s="50"/>
      <c r="MYG115" s="50"/>
      <c r="MYH115" s="50"/>
      <c r="MYI115" s="50"/>
      <c r="MYJ115" s="50"/>
      <c r="MYK115" s="50"/>
      <c r="MYL115" s="50"/>
      <c r="MYM115" s="50"/>
      <c r="MYN115" s="50"/>
      <c r="MYO115" s="50"/>
      <c r="MYP115" s="50"/>
      <c r="MYQ115" s="50"/>
      <c r="MYR115" s="50"/>
      <c r="MYS115" s="50"/>
      <c r="MYT115" s="50"/>
      <c r="MYU115" s="50"/>
      <c r="MYV115" s="50"/>
      <c r="MYW115" s="50"/>
      <c r="MYX115" s="50"/>
      <c r="MYY115" s="50"/>
      <c r="MYZ115" s="50"/>
      <c r="MZA115" s="50"/>
      <c r="MZB115" s="50"/>
      <c r="MZC115" s="50"/>
      <c r="MZD115" s="50"/>
      <c r="MZE115" s="50"/>
      <c r="MZF115" s="50"/>
      <c r="MZG115" s="50"/>
      <c r="MZH115" s="50"/>
      <c r="MZI115" s="50"/>
      <c r="MZJ115" s="50"/>
      <c r="MZK115" s="50"/>
      <c r="MZL115" s="50"/>
      <c r="MZM115" s="50"/>
      <c r="MZN115" s="50"/>
      <c r="MZO115" s="50"/>
      <c r="MZP115" s="50"/>
      <c r="MZQ115" s="50"/>
      <c r="MZR115" s="50"/>
      <c r="MZS115" s="50"/>
      <c r="MZT115" s="50"/>
      <c r="MZU115" s="50"/>
      <c r="MZV115" s="50"/>
      <c r="MZW115" s="50"/>
      <c r="MZX115" s="50"/>
      <c r="MZY115" s="50"/>
      <c r="MZZ115" s="50"/>
      <c r="NAA115" s="50"/>
      <c r="NAB115" s="50"/>
      <c r="NAC115" s="50"/>
      <c r="NAD115" s="50"/>
      <c r="NAE115" s="50"/>
      <c r="NAF115" s="50"/>
      <c r="NAG115" s="50"/>
      <c r="NAH115" s="50"/>
      <c r="NAI115" s="50"/>
      <c r="NAJ115" s="50"/>
      <c r="NAK115" s="50"/>
      <c r="NAL115" s="50"/>
      <c r="NAM115" s="50"/>
      <c r="NAN115" s="50"/>
      <c r="NAO115" s="50"/>
      <c r="NAP115" s="50"/>
      <c r="NAQ115" s="50"/>
      <c r="NAR115" s="50"/>
      <c r="NAS115" s="50"/>
      <c r="NAT115" s="50"/>
      <c r="NAU115" s="50"/>
      <c r="NAV115" s="50"/>
      <c r="NAW115" s="50"/>
      <c r="NAX115" s="50"/>
      <c r="NAY115" s="50"/>
      <c r="NAZ115" s="50"/>
      <c r="NBA115" s="50"/>
      <c r="NBB115" s="50"/>
      <c r="NBC115" s="50"/>
      <c r="NBD115" s="50"/>
      <c r="NBE115" s="50"/>
      <c r="NBF115" s="50"/>
      <c r="NBG115" s="50"/>
      <c r="NBH115" s="50"/>
      <c r="NBI115" s="50"/>
      <c r="NBJ115" s="50"/>
      <c r="NBK115" s="50"/>
      <c r="NBL115" s="50"/>
      <c r="NBM115" s="50"/>
      <c r="NBN115" s="50"/>
      <c r="NBO115" s="50"/>
      <c r="NBP115" s="50"/>
      <c r="NBQ115" s="50"/>
      <c r="NBR115" s="50"/>
      <c r="NBS115" s="50"/>
      <c r="NBT115" s="50"/>
      <c r="NBU115" s="50"/>
      <c r="NBV115" s="50"/>
      <c r="NBW115" s="50"/>
      <c r="NBX115" s="50"/>
      <c r="NBY115" s="50"/>
      <c r="NBZ115" s="50"/>
      <c r="NCA115" s="50"/>
      <c r="NCB115" s="50"/>
      <c r="NCC115" s="50"/>
      <c r="NCD115" s="50"/>
      <c r="NCE115" s="50"/>
      <c r="NCF115" s="50"/>
      <c r="NCG115" s="50"/>
      <c r="NCH115" s="50"/>
      <c r="NCI115" s="50"/>
      <c r="NCJ115" s="50"/>
      <c r="NCK115" s="50"/>
      <c r="NCL115" s="50"/>
      <c r="NCM115" s="50"/>
      <c r="NCN115" s="50"/>
      <c r="NCO115" s="50"/>
      <c r="NCP115" s="50"/>
      <c r="NCQ115" s="50"/>
      <c r="NCR115" s="50"/>
      <c r="NCS115" s="50"/>
      <c r="NCT115" s="50"/>
      <c r="NCU115" s="50"/>
      <c r="NCV115" s="50"/>
      <c r="NCW115" s="50"/>
      <c r="NCX115" s="50"/>
      <c r="NCY115" s="50"/>
      <c r="NCZ115" s="50"/>
      <c r="NDA115" s="50"/>
      <c r="NDB115" s="50"/>
      <c r="NDC115" s="50"/>
      <c r="NDD115" s="50"/>
      <c r="NDE115" s="50"/>
      <c r="NDF115" s="50"/>
      <c r="NDG115" s="50"/>
      <c r="NDH115" s="50"/>
      <c r="NDI115" s="50"/>
      <c r="NDJ115" s="50"/>
      <c r="NDK115" s="50"/>
      <c r="NDL115" s="50"/>
      <c r="NDM115" s="50"/>
      <c r="NDN115" s="50"/>
      <c r="NDO115" s="50"/>
      <c r="NDP115" s="50"/>
      <c r="NDQ115" s="50"/>
      <c r="NDR115" s="50"/>
      <c r="NDS115" s="50"/>
      <c r="NDT115" s="50"/>
      <c r="NDU115" s="50"/>
      <c r="NDV115" s="50"/>
      <c r="NDW115" s="50"/>
      <c r="NDX115" s="50"/>
      <c r="NDY115" s="50"/>
      <c r="NDZ115" s="50"/>
      <c r="NEA115" s="50"/>
      <c r="NEB115" s="50"/>
      <c r="NEC115" s="50"/>
      <c r="NED115" s="50"/>
      <c r="NEE115" s="50"/>
      <c r="NEF115" s="50"/>
      <c r="NEG115" s="50"/>
      <c r="NEH115" s="50"/>
      <c r="NEI115" s="50"/>
      <c r="NEJ115" s="50"/>
      <c r="NEK115" s="50"/>
      <c r="NEL115" s="50"/>
      <c r="NEM115" s="50"/>
      <c r="NEN115" s="50"/>
      <c r="NEO115" s="50"/>
      <c r="NEP115" s="50"/>
      <c r="NEQ115" s="50"/>
      <c r="NER115" s="50"/>
      <c r="NES115" s="50"/>
      <c r="NET115" s="50"/>
      <c r="NEU115" s="50"/>
      <c r="NEV115" s="50"/>
      <c r="NEW115" s="50"/>
      <c r="NEX115" s="50"/>
      <c r="NEY115" s="50"/>
      <c r="NEZ115" s="50"/>
      <c r="NFA115" s="50"/>
      <c r="NFB115" s="50"/>
      <c r="NFC115" s="50"/>
      <c r="NFD115" s="50"/>
      <c r="NFE115" s="50"/>
      <c r="NFF115" s="50"/>
      <c r="NFG115" s="50"/>
      <c r="NFH115" s="50"/>
      <c r="NFI115" s="50"/>
      <c r="NFJ115" s="50"/>
      <c r="NFK115" s="50"/>
      <c r="NFL115" s="50"/>
      <c r="NFM115" s="50"/>
      <c r="NFN115" s="50"/>
      <c r="NFO115" s="50"/>
      <c r="NFP115" s="50"/>
      <c r="NFQ115" s="50"/>
      <c r="NFR115" s="50"/>
      <c r="NFS115" s="50"/>
      <c r="NFT115" s="50"/>
      <c r="NFU115" s="50"/>
      <c r="NFV115" s="50"/>
      <c r="NFW115" s="50"/>
      <c r="NFX115" s="50"/>
      <c r="NFY115" s="50"/>
      <c r="NFZ115" s="50"/>
      <c r="NGA115" s="50"/>
      <c r="NGB115" s="50"/>
      <c r="NGC115" s="50"/>
      <c r="NGD115" s="50"/>
      <c r="NGE115" s="50"/>
      <c r="NGF115" s="50"/>
      <c r="NGG115" s="50"/>
      <c r="NGH115" s="50"/>
      <c r="NGI115" s="50"/>
      <c r="NGJ115" s="50"/>
      <c r="NGK115" s="50"/>
      <c r="NGL115" s="50"/>
      <c r="NGM115" s="50"/>
      <c r="NGN115" s="50"/>
      <c r="NGO115" s="50"/>
      <c r="NGP115" s="50"/>
      <c r="NGQ115" s="50"/>
      <c r="NGR115" s="50"/>
      <c r="NGS115" s="50"/>
      <c r="NGT115" s="50"/>
      <c r="NGU115" s="50"/>
      <c r="NGV115" s="50"/>
      <c r="NGW115" s="50"/>
      <c r="NGX115" s="50"/>
      <c r="NGY115" s="50"/>
      <c r="NGZ115" s="50"/>
      <c r="NHA115" s="50"/>
      <c r="NHB115" s="50"/>
      <c r="NHC115" s="50"/>
      <c r="NHD115" s="50"/>
      <c r="NHE115" s="50"/>
      <c r="NHF115" s="50"/>
      <c r="NHG115" s="50"/>
      <c r="NHH115" s="50"/>
      <c r="NHI115" s="50"/>
      <c r="NHJ115" s="50"/>
      <c r="NHK115" s="50"/>
      <c r="NHL115" s="50"/>
      <c r="NHM115" s="50"/>
      <c r="NHN115" s="50"/>
      <c r="NHO115" s="50"/>
      <c r="NHP115" s="50"/>
      <c r="NHQ115" s="50"/>
      <c r="NHR115" s="50"/>
      <c r="NHS115" s="50"/>
      <c r="NHT115" s="50"/>
      <c r="NHU115" s="50"/>
      <c r="NHV115" s="50"/>
      <c r="NHW115" s="50"/>
      <c r="NHX115" s="50"/>
      <c r="NHY115" s="50"/>
      <c r="NHZ115" s="50"/>
      <c r="NIA115" s="50"/>
      <c r="NIB115" s="50"/>
      <c r="NIC115" s="50"/>
      <c r="NID115" s="50"/>
      <c r="NIE115" s="50"/>
      <c r="NIF115" s="50"/>
      <c r="NIG115" s="50"/>
      <c r="NIH115" s="50"/>
      <c r="NII115" s="50"/>
      <c r="NIJ115" s="50"/>
      <c r="NIK115" s="50"/>
      <c r="NIL115" s="50"/>
      <c r="NIM115" s="50"/>
      <c r="NIN115" s="50"/>
      <c r="NIO115" s="50"/>
      <c r="NIP115" s="50"/>
      <c r="NIQ115" s="50"/>
      <c r="NIR115" s="50"/>
      <c r="NIS115" s="50"/>
      <c r="NIT115" s="50"/>
      <c r="NIU115" s="50"/>
      <c r="NIV115" s="50"/>
      <c r="NIW115" s="50"/>
      <c r="NIX115" s="50"/>
      <c r="NIY115" s="50"/>
      <c r="NIZ115" s="50"/>
      <c r="NJA115" s="50"/>
      <c r="NJB115" s="50"/>
      <c r="NJC115" s="50"/>
      <c r="NJD115" s="50"/>
      <c r="NJE115" s="50"/>
      <c r="NJF115" s="50"/>
      <c r="NJG115" s="50"/>
      <c r="NJH115" s="50"/>
      <c r="NJI115" s="50"/>
      <c r="NJJ115" s="50"/>
      <c r="NJK115" s="50"/>
      <c r="NJL115" s="50"/>
      <c r="NJM115" s="50"/>
      <c r="NJN115" s="50"/>
      <c r="NJO115" s="50"/>
      <c r="NJP115" s="50"/>
      <c r="NJQ115" s="50"/>
      <c r="NJR115" s="50"/>
      <c r="NJS115" s="50"/>
      <c r="NJT115" s="50"/>
      <c r="NJU115" s="50"/>
      <c r="NJV115" s="50"/>
      <c r="NJW115" s="50"/>
      <c r="NJX115" s="50"/>
      <c r="NJY115" s="50"/>
      <c r="NJZ115" s="50"/>
      <c r="NKA115" s="50"/>
      <c r="NKB115" s="50"/>
      <c r="NKC115" s="50"/>
      <c r="NKD115" s="50"/>
      <c r="NKE115" s="50"/>
      <c r="NKF115" s="50"/>
      <c r="NKG115" s="50"/>
      <c r="NKH115" s="50"/>
      <c r="NKI115" s="50"/>
      <c r="NKJ115" s="50"/>
      <c r="NKK115" s="50"/>
      <c r="NKL115" s="50"/>
      <c r="NKM115" s="50"/>
      <c r="NKN115" s="50"/>
      <c r="NKO115" s="50"/>
      <c r="NKP115" s="50"/>
      <c r="NKQ115" s="50"/>
      <c r="NKR115" s="50"/>
      <c r="NKS115" s="50"/>
      <c r="NKT115" s="50"/>
      <c r="NKU115" s="50"/>
      <c r="NKV115" s="50"/>
      <c r="NKW115" s="50"/>
      <c r="NKX115" s="50"/>
      <c r="NKY115" s="50"/>
      <c r="NKZ115" s="50"/>
      <c r="NLA115" s="50"/>
      <c r="NLB115" s="50"/>
      <c r="NLC115" s="50"/>
      <c r="NLD115" s="50"/>
      <c r="NLE115" s="50"/>
      <c r="NLF115" s="50"/>
      <c r="NLG115" s="50"/>
      <c r="NLH115" s="50"/>
      <c r="NLI115" s="50"/>
      <c r="NLJ115" s="50"/>
      <c r="NLK115" s="50"/>
      <c r="NLL115" s="50"/>
      <c r="NLM115" s="50"/>
      <c r="NLN115" s="50"/>
      <c r="NLO115" s="50"/>
      <c r="NLP115" s="50"/>
      <c r="NLQ115" s="50"/>
      <c r="NLR115" s="50"/>
      <c r="NLS115" s="50"/>
      <c r="NLT115" s="50"/>
      <c r="NLU115" s="50"/>
      <c r="NLV115" s="50"/>
      <c r="NLW115" s="50"/>
      <c r="NLX115" s="50"/>
      <c r="NLY115" s="50"/>
      <c r="NLZ115" s="50"/>
      <c r="NMA115" s="50"/>
      <c r="NMB115" s="50"/>
      <c r="NMC115" s="50"/>
      <c r="NMD115" s="50"/>
      <c r="NME115" s="50"/>
      <c r="NMF115" s="50"/>
      <c r="NMG115" s="50"/>
      <c r="NMH115" s="50"/>
      <c r="NMI115" s="50"/>
      <c r="NMJ115" s="50"/>
      <c r="NMK115" s="50"/>
      <c r="NML115" s="50"/>
      <c r="NMM115" s="50"/>
      <c r="NMN115" s="50"/>
      <c r="NMO115" s="50"/>
      <c r="NMP115" s="50"/>
      <c r="NMQ115" s="50"/>
      <c r="NMR115" s="50"/>
      <c r="NMS115" s="50"/>
      <c r="NMT115" s="50"/>
      <c r="NMU115" s="50"/>
      <c r="NMV115" s="50"/>
      <c r="NMW115" s="50"/>
      <c r="NMX115" s="50"/>
      <c r="NMY115" s="50"/>
      <c r="NMZ115" s="50"/>
      <c r="NNA115" s="50"/>
      <c r="NNB115" s="50"/>
      <c r="NNC115" s="50"/>
      <c r="NND115" s="50"/>
      <c r="NNE115" s="50"/>
      <c r="NNF115" s="50"/>
      <c r="NNG115" s="50"/>
      <c r="NNH115" s="50"/>
      <c r="NNI115" s="50"/>
      <c r="NNJ115" s="50"/>
      <c r="NNK115" s="50"/>
      <c r="NNL115" s="50"/>
      <c r="NNM115" s="50"/>
      <c r="NNN115" s="50"/>
      <c r="NNO115" s="50"/>
      <c r="NNP115" s="50"/>
      <c r="NNQ115" s="50"/>
      <c r="NNR115" s="50"/>
      <c r="NNS115" s="50"/>
      <c r="NNT115" s="50"/>
      <c r="NNU115" s="50"/>
      <c r="NNV115" s="50"/>
      <c r="NNW115" s="50"/>
      <c r="NNX115" s="50"/>
      <c r="NNY115" s="50"/>
      <c r="NNZ115" s="50"/>
      <c r="NOA115" s="50"/>
      <c r="NOB115" s="50"/>
      <c r="NOC115" s="50"/>
      <c r="NOD115" s="50"/>
      <c r="NOE115" s="50"/>
      <c r="NOF115" s="50"/>
      <c r="NOG115" s="50"/>
      <c r="NOH115" s="50"/>
      <c r="NOI115" s="50"/>
      <c r="NOJ115" s="50"/>
      <c r="NOK115" s="50"/>
      <c r="NOL115" s="50"/>
      <c r="NOM115" s="50"/>
      <c r="NON115" s="50"/>
      <c r="NOO115" s="50"/>
      <c r="NOP115" s="50"/>
      <c r="NOQ115" s="50"/>
      <c r="NOR115" s="50"/>
      <c r="NOS115" s="50"/>
      <c r="NOT115" s="50"/>
      <c r="NOU115" s="50"/>
      <c r="NOV115" s="50"/>
      <c r="NOW115" s="50"/>
      <c r="NOX115" s="50"/>
      <c r="NOY115" s="50"/>
      <c r="NOZ115" s="50"/>
      <c r="NPA115" s="50"/>
      <c r="NPB115" s="50"/>
      <c r="NPC115" s="50"/>
      <c r="NPD115" s="50"/>
      <c r="NPE115" s="50"/>
      <c r="NPF115" s="50"/>
      <c r="NPG115" s="50"/>
      <c r="NPH115" s="50"/>
      <c r="NPI115" s="50"/>
      <c r="NPJ115" s="50"/>
      <c r="NPK115" s="50"/>
      <c r="NPL115" s="50"/>
      <c r="NPM115" s="50"/>
      <c r="NPN115" s="50"/>
      <c r="NPO115" s="50"/>
      <c r="NPP115" s="50"/>
      <c r="NPQ115" s="50"/>
      <c r="NPR115" s="50"/>
      <c r="NPS115" s="50"/>
      <c r="NPT115" s="50"/>
      <c r="NPU115" s="50"/>
      <c r="NPV115" s="50"/>
      <c r="NPW115" s="50"/>
      <c r="NPX115" s="50"/>
      <c r="NPY115" s="50"/>
      <c r="NPZ115" s="50"/>
      <c r="NQA115" s="50"/>
      <c r="NQB115" s="50"/>
      <c r="NQC115" s="50"/>
      <c r="NQD115" s="50"/>
      <c r="NQE115" s="50"/>
      <c r="NQF115" s="50"/>
      <c r="NQG115" s="50"/>
      <c r="NQH115" s="50"/>
      <c r="NQI115" s="50"/>
      <c r="NQJ115" s="50"/>
      <c r="NQK115" s="50"/>
      <c r="NQL115" s="50"/>
      <c r="NQM115" s="50"/>
      <c r="NQN115" s="50"/>
      <c r="NQO115" s="50"/>
      <c r="NQP115" s="50"/>
      <c r="NQQ115" s="50"/>
      <c r="NQR115" s="50"/>
      <c r="NQS115" s="50"/>
      <c r="NQT115" s="50"/>
      <c r="NQU115" s="50"/>
      <c r="NQV115" s="50"/>
      <c r="NQW115" s="50"/>
      <c r="NQX115" s="50"/>
      <c r="NQY115" s="50"/>
      <c r="NQZ115" s="50"/>
      <c r="NRA115" s="50"/>
      <c r="NRB115" s="50"/>
      <c r="NRC115" s="50"/>
      <c r="NRD115" s="50"/>
      <c r="NRE115" s="50"/>
      <c r="NRF115" s="50"/>
      <c r="NRG115" s="50"/>
      <c r="NRH115" s="50"/>
      <c r="NRI115" s="50"/>
      <c r="NRJ115" s="50"/>
      <c r="NRK115" s="50"/>
      <c r="NRL115" s="50"/>
      <c r="NRM115" s="50"/>
      <c r="NRN115" s="50"/>
      <c r="NRO115" s="50"/>
      <c r="NRP115" s="50"/>
      <c r="NRQ115" s="50"/>
      <c r="NRR115" s="50"/>
      <c r="NRS115" s="50"/>
      <c r="NRT115" s="50"/>
      <c r="NRU115" s="50"/>
      <c r="NRV115" s="50"/>
      <c r="NRW115" s="50"/>
      <c r="NRX115" s="50"/>
      <c r="NRY115" s="50"/>
      <c r="NRZ115" s="50"/>
      <c r="NSA115" s="50"/>
      <c r="NSB115" s="50"/>
      <c r="NSC115" s="50"/>
      <c r="NSD115" s="50"/>
      <c r="NSE115" s="50"/>
      <c r="NSF115" s="50"/>
      <c r="NSG115" s="50"/>
      <c r="NSH115" s="50"/>
      <c r="NSI115" s="50"/>
      <c r="NSJ115" s="50"/>
      <c r="NSK115" s="50"/>
      <c r="NSL115" s="50"/>
      <c r="NSM115" s="50"/>
      <c r="NSN115" s="50"/>
      <c r="NSO115" s="50"/>
      <c r="NSP115" s="50"/>
      <c r="NSQ115" s="50"/>
      <c r="NSR115" s="50"/>
      <c r="NSS115" s="50"/>
      <c r="NST115" s="50"/>
      <c r="NSU115" s="50"/>
      <c r="NSV115" s="50"/>
      <c r="NSW115" s="50"/>
      <c r="NSX115" s="50"/>
      <c r="NSY115" s="50"/>
      <c r="NSZ115" s="50"/>
      <c r="NTA115" s="50"/>
      <c r="NTB115" s="50"/>
      <c r="NTC115" s="50"/>
      <c r="NTD115" s="50"/>
      <c r="NTE115" s="50"/>
      <c r="NTF115" s="50"/>
      <c r="NTG115" s="50"/>
      <c r="NTH115" s="50"/>
      <c r="NTI115" s="50"/>
      <c r="NTJ115" s="50"/>
      <c r="NTK115" s="50"/>
      <c r="NTL115" s="50"/>
      <c r="NTM115" s="50"/>
      <c r="NTN115" s="50"/>
      <c r="NTO115" s="50"/>
      <c r="NTP115" s="50"/>
      <c r="NTQ115" s="50"/>
      <c r="NTR115" s="50"/>
      <c r="NTS115" s="50"/>
      <c r="NTT115" s="50"/>
      <c r="NTU115" s="50"/>
      <c r="NTV115" s="50"/>
      <c r="NTW115" s="50"/>
      <c r="NTX115" s="50"/>
      <c r="NTY115" s="50"/>
      <c r="NTZ115" s="50"/>
      <c r="NUA115" s="50"/>
      <c r="NUB115" s="50"/>
      <c r="NUC115" s="50"/>
      <c r="NUD115" s="50"/>
      <c r="NUE115" s="50"/>
      <c r="NUF115" s="50"/>
      <c r="NUG115" s="50"/>
      <c r="NUH115" s="50"/>
      <c r="NUI115" s="50"/>
      <c r="NUJ115" s="50"/>
      <c r="NUK115" s="50"/>
      <c r="NUL115" s="50"/>
      <c r="NUM115" s="50"/>
      <c r="NUN115" s="50"/>
      <c r="NUO115" s="50"/>
      <c r="NUP115" s="50"/>
      <c r="NUQ115" s="50"/>
      <c r="NUR115" s="50"/>
      <c r="NUS115" s="50"/>
      <c r="NUT115" s="50"/>
      <c r="NUU115" s="50"/>
      <c r="NUV115" s="50"/>
      <c r="NUW115" s="50"/>
      <c r="NUX115" s="50"/>
      <c r="NUY115" s="50"/>
      <c r="NUZ115" s="50"/>
      <c r="NVA115" s="50"/>
      <c r="NVB115" s="50"/>
      <c r="NVC115" s="50"/>
      <c r="NVD115" s="50"/>
      <c r="NVE115" s="50"/>
      <c r="NVF115" s="50"/>
      <c r="NVG115" s="50"/>
      <c r="NVH115" s="50"/>
      <c r="NVI115" s="50"/>
      <c r="NVJ115" s="50"/>
      <c r="NVK115" s="50"/>
      <c r="NVL115" s="50"/>
      <c r="NVM115" s="50"/>
      <c r="NVN115" s="50"/>
      <c r="NVO115" s="50"/>
      <c r="NVP115" s="50"/>
      <c r="NVQ115" s="50"/>
      <c r="NVR115" s="50"/>
      <c r="NVS115" s="50"/>
      <c r="NVT115" s="50"/>
      <c r="NVU115" s="50"/>
      <c r="NVV115" s="50"/>
      <c r="NVW115" s="50"/>
      <c r="NVX115" s="50"/>
      <c r="NVY115" s="50"/>
      <c r="NVZ115" s="50"/>
      <c r="NWA115" s="50"/>
      <c r="NWB115" s="50"/>
      <c r="NWC115" s="50"/>
      <c r="NWD115" s="50"/>
      <c r="NWE115" s="50"/>
      <c r="NWF115" s="50"/>
      <c r="NWG115" s="50"/>
      <c r="NWH115" s="50"/>
      <c r="NWI115" s="50"/>
      <c r="NWJ115" s="50"/>
      <c r="NWK115" s="50"/>
      <c r="NWL115" s="50"/>
      <c r="NWM115" s="50"/>
      <c r="NWN115" s="50"/>
      <c r="NWO115" s="50"/>
      <c r="NWP115" s="50"/>
      <c r="NWQ115" s="50"/>
      <c r="NWR115" s="50"/>
      <c r="NWS115" s="50"/>
      <c r="NWT115" s="50"/>
      <c r="NWU115" s="50"/>
      <c r="NWV115" s="50"/>
      <c r="NWW115" s="50"/>
      <c r="NWX115" s="50"/>
      <c r="NWY115" s="50"/>
      <c r="NWZ115" s="50"/>
      <c r="NXA115" s="50"/>
      <c r="NXB115" s="50"/>
      <c r="NXC115" s="50"/>
      <c r="NXD115" s="50"/>
      <c r="NXE115" s="50"/>
      <c r="NXF115" s="50"/>
      <c r="NXG115" s="50"/>
      <c r="NXH115" s="50"/>
      <c r="NXI115" s="50"/>
      <c r="NXJ115" s="50"/>
      <c r="NXK115" s="50"/>
      <c r="NXL115" s="50"/>
      <c r="NXM115" s="50"/>
      <c r="NXN115" s="50"/>
      <c r="NXO115" s="50"/>
      <c r="NXP115" s="50"/>
      <c r="NXQ115" s="50"/>
      <c r="NXR115" s="50"/>
      <c r="NXS115" s="50"/>
      <c r="NXT115" s="50"/>
      <c r="NXU115" s="50"/>
      <c r="NXV115" s="50"/>
      <c r="NXW115" s="50"/>
      <c r="NXX115" s="50"/>
      <c r="NXY115" s="50"/>
      <c r="NXZ115" s="50"/>
      <c r="NYA115" s="50"/>
      <c r="NYB115" s="50"/>
      <c r="NYC115" s="50"/>
      <c r="NYD115" s="50"/>
      <c r="NYE115" s="50"/>
      <c r="NYF115" s="50"/>
      <c r="NYG115" s="50"/>
      <c r="NYH115" s="50"/>
      <c r="NYI115" s="50"/>
      <c r="NYJ115" s="50"/>
      <c r="NYK115" s="50"/>
      <c r="NYL115" s="50"/>
      <c r="NYM115" s="50"/>
      <c r="NYN115" s="50"/>
      <c r="NYO115" s="50"/>
      <c r="NYP115" s="50"/>
      <c r="NYQ115" s="50"/>
      <c r="NYR115" s="50"/>
      <c r="NYS115" s="50"/>
      <c r="NYT115" s="50"/>
      <c r="NYU115" s="50"/>
      <c r="NYV115" s="50"/>
      <c r="NYW115" s="50"/>
      <c r="NYX115" s="50"/>
      <c r="NYY115" s="50"/>
      <c r="NYZ115" s="50"/>
      <c r="NZA115" s="50"/>
      <c r="NZB115" s="50"/>
      <c r="NZC115" s="50"/>
      <c r="NZD115" s="50"/>
      <c r="NZE115" s="50"/>
      <c r="NZF115" s="50"/>
      <c r="NZG115" s="50"/>
      <c r="NZH115" s="50"/>
      <c r="NZI115" s="50"/>
      <c r="NZJ115" s="50"/>
      <c r="NZK115" s="50"/>
      <c r="NZL115" s="50"/>
      <c r="NZM115" s="50"/>
      <c r="NZN115" s="50"/>
      <c r="NZO115" s="50"/>
      <c r="NZP115" s="50"/>
      <c r="NZQ115" s="50"/>
      <c r="NZR115" s="50"/>
      <c r="NZS115" s="50"/>
      <c r="NZT115" s="50"/>
      <c r="NZU115" s="50"/>
      <c r="NZV115" s="50"/>
      <c r="NZW115" s="50"/>
      <c r="NZX115" s="50"/>
      <c r="NZY115" s="50"/>
      <c r="NZZ115" s="50"/>
      <c r="OAA115" s="50"/>
      <c r="OAB115" s="50"/>
      <c r="OAC115" s="50"/>
      <c r="OAD115" s="50"/>
      <c r="OAE115" s="50"/>
      <c r="OAF115" s="50"/>
      <c r="OAG115" s="50"/>
      <c r="OAH115" s="50"/>
      <c r="OAI115" s="50"/>
      <c r="OAJ115" s="50"/>
      <c r="OAK115" s="50"/>
      <c r="OAL115" s="50"/>
      <c r="OAM115" s="50"/>
      <c r="OAN115" s="50"/>
      <c r="OAO115" s="50"/>
      <c r="OAP115" s="50"/>
      <c r="OAQ115" s="50"/>
      <c r="OAR115" s="50"/>
      <c r="OAS115" s="50"/>
      <c r="OAT115" s="50"/>
      <c r="OAU115" s="50"/>
      <c r="OAV115" s="50"/>
      <c r="OAW115" s="50"/>
      <c r="OAX115" s="50"/>
      <c r="OAY115" s="50"/>
      <c r="OAZ115" s="50"/>
      <c r="OBA115" s="50"/>
      <c r="OBB115" s="50"/>
      <c r="OBC115" s="50"/>
      <c r="OBD115" s="50"/>
      <c r="OBE115" s="50"/>
      <c r="OBF115" s="50"/>
      <c r="OBG115" s="50"/>
      <c r="OBH115" s="50"/>
      <c r="OBI115" s="50"/>
      <c r="OBJ115" s="50"/>
      <c r="OBK115" s="50"/>
      <c r="OBL115" s="50"/>
      <c r="OBM115" s="50"/>
      <c r="OBN115" s="50"/>
      <c r="OBO115" s="50"/>
      <c r="OBP115" s="50"/>
      <c r="OBQ115" s="50"/>
      <c r="OBR115" s="50"/>
      <c r="OBS115" s="50"/>
      <c r="OBT115" s="50"/>
      <c r="OBU115" s="50"/>
      <c r="OBV115" s="50"/>
      <c r="OBW115" s="50"/>
      <c r="OBX115" s="50"/>
      <c r="OBY115" s="50"/>
      <c r="OBZ115" s="50"/>
      <c r="OCA115" s="50"/>
      <c r="OCB115" s="50"/>
      <c r="OCC115" s="50"/>
      <c r="OCD115" s="50"/>
      <c r="OCE115" s="50"/>
      <c r="OCF115" s="50"/>
      <c r="OCG115" s="50"/>
      <c r="OCH115" s="50"/>
      <c r="OCI115" s="50"/>
      <c r="OCJ115" s="50"/>
      <c r="OCK115" s="50"/>
      <c r="OCL115" s="50"/>
      <c r="OCM115" s="50"/>
      <c r="OCN115" s="50"/>
      <c r="OCO115" s="50"/>
      <c r="OCP115" s="50"/>
      <c r="OCQ115" s="50"/>
      <c r="OCR115" s="50"/>
      <c r="OCS115" s="50"/>
      <c r="OCT115" s="50"/>
      <c r="OCU115" s="50"/>
      <c r="OCV115" s="50"/>
      <c r="OCW115" s="50"/>
      <c r="OCX115" s="50"/>
      <c r="OCY115" s="50"/>
      <c r="OCZ115" s="50"/>
      <c r="ODA115" s="50"/>
      <c r="ODB115" s="50"/>
      <c r="ODC115" s="50"/>
      <c r="ODD115" s="50"/>
      <c r="ODE115" s="50"/>
      <c r="ODF115" s="50"/>
      <c r="ODG115" s="50"/>
      <c r="ODH115" s="50"/>
      <c r="ODI115" s="50"/>
      <c r="ODJ115" s="50"/>
      <c r="ODK115" s="50"/>
      <c r="ODL115" s="50"/>
      <c r="ODM115" s="50"/>
      <c r="ODN115" s="50"/>
      <c r="ODO115" s="50"/>
      <c r="ODP115" s="50"/>
      <c r="ODQ115" s="50"/>
      <c r="ODR115" s="50"/>
      <c r="ODS115" s="50"/>
      <c r="ODT115" s="50"/>
      <c r="ODU115" s="50"/>
      <c r="ODV115" s="50"/>
      <c r="ODW115" s="50"/>
      <c r="ODX115" s="50"/>
      <c r="ODY115" s="50"/>
      <c r="ODZ115" s="50"/>
      <c r="OEA115" s="50"/>
      <c r="OEB115" s="50"/>
      <c r="OEC115" s="50"/>
      <c r="OED115" s="50"/>
      <c r="OEE115" s="50"/>
      <c r="OEF115" s="50"/>
      <c r="OEG115" s="50"/>
      <c r="OEH115" s="50"/>
      <c r="OEI115" s="50"/>
      <c r="OEJ115" s="50"/>
      <c r="OEK115" s="50"/>
      <c r="OEL115" s="50"/>
      <c r="OEM115" s="50"/>
      <c r="OEN115" s="50"/>
      <c r="OEO115" s="50"/>
      <c r="OEP115" s="50"/>
      <c r="OEQ115" s="50"/>
      <c r="OER115" s="50"/>
      <c r="OES115" s="50"/>
      <c r="OET115" s="50"/>
      <c r="OEU115" s="50"/>
      <c r="OEV115" s="50"/>
      <c r="OEW115" s="50"/>
      <c r="OEX115" s="50"/>
      <c r="OEY115" s="50"/>
      <c r="OEZ115" s="50"/>
      <c r="OFA115" s="50"/>
      <c r="OFB115" s="50"/>
      <c r="OFC115" s="50"/>
      <c r="OFD115" s="50"/>
      <c r="OFE115" s="50"/>
      <c r="OFF115" s="50"/>
      <c r="OFG115" s="50"/>
      <c r="OFH115" s="50"/>
      <c r="OFI115" s="50"/>
      <c r="OFJ115" s="50"/>
      <c r="OFK115" s="50"/>
      <c r="OFL115" s="50"/>
      <c r="OFM115" s="50"/>
      <c r="OFN115" s="50"/>
      <c r="OFO115" s="50"/>
      <c r="OFP115" s="50"/>
      <c r="OFQ115" s="50"/>
      <c r="OFR115" s="50"/>
      <c r="OFS115" s="50"/>
      <c r="OFT115" s="50"/>
      <c r="OFU115" s="50"/>
      <c r="OFV115" s="50"/>
      <c r="OFW115" s="50"/>
      <c r="OFX115" s="50"/>
      <c r="OFY115" s="50"/>
      <c r="OFZ115" s="50"/>
      <c r="OGA115" s="50"/>
      <c r="OGB115" s="50"/>
      <c r="OGC115" s="50"/>
      <c r="OGD115" s="50"/>
      <c r="OGE115" s="50"/>
      <c r="OGF115" s="50"/>
      <c r="OGG115" s="50"/>
      <c r="OGH115" s="50"/>
      <c r="OGI115" s="50"/>
      <c r="OGJ115" s="50"/>
      <c r="OGK115" s="50"/>
      <c r="OGL115" s="50"/>
      <c r="OGM115" s="50"/>
      <c r="OGN115" s="50"/>
      <c r="OGO115" s="50"/>
      <c r="OGP115" s="50"/>
      <c r="OGQ115" s="50"/>
      <c r="OGR115" s="50"/>
      <c r="OGS115" s="50"/>
      <c r="OGT115" s="50"/>
      <c r="OGU115" s="50"/>
      <c r="OGV115" s="50"/>
      <c r="OGW115" s="50"/>
      <c r="OGX115" s="50"/>
      <c r="OGY115" s="50"/>
      <c r="OGZ115" s="50"/>
      <c r="OHA115" s="50"/>
      <c r="OHB115" s="50"/>
      <c r="OHC115" s="50"/>
      <c r="OHD115" s="50"/>
      <c r="OHE115" s="50"/>
      <c r="OHF115" s="50"/>
      <c r="OHG115" s="50"/>
      <c r="OHH115" s="50"/>
      <c r="OHI115" s="50"/>
      <c r="OHJ115" s="50"/>
      <c r="OHK115" s="50"/>
      <c r="OHL115" s="50"/>
      <c r="OHM115" s="50"/>
      <c r="OHN115" s="50"/>
      <c r="OHO115" s="50"/>
      <c r="OHP115" s="50"/>
      <c r="OHQ115" s="50"/>
      <c r="OHR115" s="50"/>
      <c r="OHS115" s="50"/>
      <c r="OHT115" s="50"/>
      <c r="OHU115" s="50"/>
      <c r="OHV115" s="50"/>
      <c r="OHW115" s="50"/>
      <c r="OHX115" s="50"/>
      <c r="OHY115" s="50"/>
      <c r="OHZ115" s="50"/>
      <c r="OIA115" s="50"/>
      <c r="OIB115" s="50"/>
      <c r="OIC115" s="50"/>
      <c r="OID115" s="50"/>
      <c r="OIE115" s="50"/>
      <c r="OIF115" s="50"/>
      <c r="OIG115" s="50"/>
      <c r="OIH115" s="50"/>
      <c r="OII115" s="50"/>
      <c r="OIJ115" s="50"/>
      <c r="OIK115" s="50"/>
      <c r="OIL115" s="50"/>
      <c r="OIM115" s="50"/>
      <c r="OIN115" s="50"/>
      <c r="OIO115" s="50"/>
      <c r="OIP115" s="50"/>
      <c r="OIQ115" s="50"/>
      <c r="OIR115" s="50"/>
      <c r="OIS115" s="50"/>
      <c r="OIT115" s="50"/>
      <c r="OIU115" s="50"/>
      <c r="OIV115" s="50"/>
      <c r="OIW115" s="50"/>
      <c r="OIX115" s="50"/>
      <c r="OIY115" s="50"/>
      <c r="OIZ115" s="50"/>
      <c r="OJA115" s="50"/>
      <c r="OJB115" s="50"/>
      <c r="OJC115" s="50"/>
      <c r="OJD115" s="50"/>
      <c r="OJE115" s="50"/>
      <c r="OJF115" s="50"/>
      <c r="OJG115" s="50"/>
      <c r="OJH115" s="50"/>
      <c r="OJI115" s="50"/>
      <c r="OJJ115" s="50"/>
      <c r="OJK115" s="50"/>
      <c r="OJL115" s="50"/>
      <c r="OJM115" s="50"/>
      <c r="OJN115" s="50"/>
      <c r="OJO115" s="50"/>
      <c r="OJP115" s="50"/>
      <c r="OJQ115" s="50"/>
      <c r="OJR115" s="50"/>
      <c r="OJS115" s="50"/>
      <c r="OJT115" s="50"/>
      <c r="OJU115" s="50"/>
      <c r="OJV115" s="50"/>
      <c r="OJW115" s="50"/>
      <c r="OJX115" s="50"/>
      <c r="OJY115" s="50"/>
      <c r="OJZ115" s="50"/>
      <c r="OKA115" s="50"/>
      <c r="OKB115" s="50"/>
      <c r="OKC115" s="50"/>
      <c r="OKD115" s="50"/>
      <c r="OKE115" s="50"/>
      <c r="OKF115" s="50"/>
      <c r="OKG115" s="50"/>
      <c r="OKH115" s="50"/>
      <c r="OKI115" s="50"/>
      <c r="OKJ115" s="50"/>
      <c r="OKK115" s="50"/>
      <c r="OKL115" s="50"/>
      <c r="OKM115" s="50"/>
      <c r="OKN115" s="50"/>
      <c r="OKO115" s="50"/>
      <c r="OKP115" s="50"/>
      <c r="OKQ115" s="50"/>
      <c r="OKR115" s="50"/>
      <c r="OKS115" s="50"/>
      <c r="OKT115" s="50"/>
      <c r="OKU115" s="50"/>
      <c r="OKV115" s="50"/>
      <c r="OKW115" s="50"/>
      <c r="OKX115" s="50"/>
      <c r="OKY115" s="50"/>
      <c r="OKZ115" s="50"/>
      <c r="OLA115" s="50"/>
      <c r="OLB115" s="50"/>
      <c r="OLC115" s="50"/>
      <c r="OLD115" s="50"/>
      <c r="OLE115" s="50"/>
      <c r="OLF115" s="50"/>
      <c r="OLG115" s="50"/>
      <c r="OLH115" s="50"/>
      <c r="OLI115" s="50"/>
      <c r="OLJ115" s="50"/>
      <c r="OLK115" s="50"/>
      <c r="OLL115" s="50"/>
      <c r="OLM115" s="50"/>
      <c r="OLN115" s="50"/>
      <c r="OLO115" s="50"/>
      <c r="OLP115" s="50"/>
      <c r="OLQ115" s="50"/>
      <c r="OLR115" s="50"/>
      <c r="OLS115" s="50"/>
      <c r="OLT115" s="50"/>
      <c r="OLU115" s="50"/>
      <c r="OLV115" s="50"/>
      <c r="OLW115" s="50"/>
      <c r="OLX115" s="50"/>
      <c r="OLY115" s="50"/>
      <c r="OLZ115" s="50"/>
      <c r="OMA115" s="50"/>
      <c r="OMB115" s="50"/>
      <c r="OMC115" s="50"/>
      <c r="OMD115" s="50"/>
      <c r="OME115" s="50"/>
      <c r="OMF115" s="50"/>
      <c r="OMG115" s="50"/>
      <c r="OMH115" s="50"/>
      <c r="OMI115" s="50"/>
      <c r="OMJ115" s="50"/>
      <c r="OMK115" s="50"/>
      <c r="OML115" s="50"/>
      <c r="OMM115" s="50"/>
      <c r="OMN115" s="50"/>
      <c r="OMO115" s="50"/>
      <c r="OMP115" s="50"/>
      <c r="OMQ115" s="50"/>
      <c r="OMR115" s="50"/>
      <c r="OMS115" s="50"/>
      <c r="OMT115" s="50"/>
      <c r="OMU115" s="50"/>
      <c r="OMV115" s="50"/>
      <c r="OMW115" s="50"/>
      <c r="OMX115" s="50"/>
      <c r="OMY115" s="50"/>
      <c r="OMZ115" s="50"/>
      <c r="ONA115" s="50"/>
      <c r="ONB115" s="50"/>
      <c r="ONC115" s="50"/>
      <c r="OND115" s="50"/>
      <c r="ONE115" s="50"/>
      <c r="ONF115" s="50"/>
      <c r="ONG115" s="50"/>
      <c r="ONH115" s="50"/>
      <c r="ONI115" s="50"/>
      <c r="ONJ115" s="50"/>
      <c r="ONK115" s="50"/>
      <c r="ONL115" s="50"/>
      <c r="ONM115" s="50"/>
      <c r="ONN115" s="50"/>
      <c r="ONO115" s="50"/>
      <c r="ONP115" s="50"/>
      <c r="ONQ115" s="50"/>
      <c r="ONR115" s="50"/>
      <c r="ONS115" s="50"/>
      <c r="ONT115" s="50"/>
      <c r="ONU115" s="50"/>
      <c r="ONV115" s="50"/>
      <c r="ONW115" s="50"/>
      <c r="ONX115" s="50"/>
      <c r="ONY115" s="50"/>
      <c r="ONZ115" s="50"/>
      <c r="OOA115" s="50"/>
      <c r="OOB115" s="50"/>
      <c r="OOC115" s="50"/>
      <c r="OOD115" s="50"/>
      <c r="OOE115" s="50"/>
      <c r="OOF115" s="50"/>
      <c r="OOG115" s="50"/>
      <c r="OOH115" s="50"/>
      <c r="OOI115" s="50"/>
      <c r="OOJ115" s="50"/>
      <c r="OOK115" s="50"/>
      <c r="OOL115" s="50"/>
      <c r="OOM115" s="50"/>
      <c r="OON115" s="50"/>
      <c r="OOO115" s="50"/>
      <c r="OOP115" s="50"/>
      <c r="OOQ115" s="50"/>
      <c r="OOR115" s="50"/>
      <c r="OOS115" s="50"/>
      <c r="OOT115" s="50"/>
      <c r="OOU115" s="50"/>
      <c r="OOV115" s="50"/>
      <c r="OOW115" s="50"/>
      <c r="OOX115" s="50"/>
      <c r="OOY115" s="50"/>
      <c r="OOZ115" s="50"/>
      <c r="OPA115" s="50"/>
      <c r="OPB115" s="50"/>
      <c r="OPC115" s="50"/>
      <c r="OPD115" s="50"/>
      <c r="OPE115" s="50"/>
      <c r="OPF115" s="50"/>
      <c r="OPG115" s="50"/>
      <c r="OPH115" s="50"/>
      <c r="OPI115" s="50"/>
      <c r="OPJ115" s="50"/>
      <c r="OPK115" s="50"/>
      <c r="OPL115" s="50"/>
      <c r="OPM115" s="50"/>
      <c r="OPN115" s="50"/>
      <c r="OPO115" s="50"/>
      <c r="OPP115" s="50"/>
      <c r="OPQ115" s="50"/>
      <c r="OPR115" s="50"/>
      <c r="OPS115" s="50"/>
      <c r="OPT115" s="50"/>
      <c r="OPU115" s="50"/>
      <c r="OPV115" s="50"/>
      <c r="OPW115" s="50"/>
      <c r="OPX115" s="50"/>
      <c r="OPY115" s="50"/>
      <c r="OPZ115" s="50"/>
      <c r="OQA115" s="50"/>
      <c r="OQB115" s="50"/>
      <c r="OQC115" s="50"/>
      <c r="OQD115" s="50"/>
      <c r="OQE115" s="50"/>
      <c r="OQF115" s="50"/>
      <c r="OQG115" s="50"/>
      <c r="OQH115" s="50"/>
      <c r="OQI115" s="50"/>
      <c r="OQJ115" s="50"/>
      <c r="OQK115" s="50"/>
      <c r="OQL115" s="50"/>
      <c r="OQM115" s="50"/>
      <c r="OQN115" s="50"/>
      <c r="OQO115" s="50"/>
      <c r="OQP115" s="50"/>
      <c r="OQQ115" s="50"/>
      <c r="OQR115" s="50"/>
      <c r="OQS115" s="50"/>
      <c r="OQT115" s="50"/>
      <c r="OQU115" s="50"/>
      <c r="OQV115" s="50"/>
      <c r="OQW115" s="50"/>
      <c r="OQX115" s="50"/>
      <c r="OQY115" s="50"/>
      <c r="OQZ115" s="50"/>
      <c r="ORA115" s="50"/>
      <c r="ORB115" s="50"/>
      <c r="ORC115" s="50"/>
      <c r="ORD115" s="50"/>
      <c r="ORE115" s="50"/>
      <c r="ORF115" s="50"/>
      <c r="ORG115" s="50"/>
      <c r="ORH115" s="50"/>
      <c r="ORI115" s="50"/>
      <c r="ORJ115" s="50"/>
      <c r="ORK115" s="50"/>
      <c r="ORL115" s="50"/>
      <c r="ORM115" s="50"/>
      <c r="ORN115" s="50"/>
      <c r="ORO115" s="50"/>
      <c r="ORP115" s="50"/>
      <c r="ORQ115" s="50"/>
      <c r="ORR115" s="50"/>
      <c r="ORS115" s="50"/>
      <c r="ORT115" s="50"/>
      <c r="ORU115" s="50"/>
      <c r="ORV115" s="50"/>
      <c r="ORW115" s="50"/>
      <c r="ORX115" s="50"/>
      <c r="ORY115" s="50"/>
      <c r="ORZ115" s="50"/>
      <c r="OSA115" s="50"/>
      <c r="OSB115" s="50"/>
      <c r="OSC115" s="50"/>
      <c r="OSD115" s="50"/>
      <c r="OSE115" s="50"/>
      <c r="OSF115" s="50"/>
      <c r="OSG115" s="50"/>
      <c r="OSH115" s="50"/>
      <c r="OSI115" s="50"/>
      <c r="OSJ115" s="50"/>
      <c r="OSK115" s="50"/>
      <c r="OSL115" s="50"/>
      <c r="OSM115" s="50"/>
      <c r="OSN115" s="50"/>
      <c r="OSO115" s="50"/>
      <c r="OSP115" s="50"/>
      <c r="OSQ115" s="50"/>
      <c r="OSR115" s="50"/>
      <c r="OSS115" s="50"/>
      <c r="OST115" s="50"/>
      <c r="OSU115" s="50"/>
      <c r="OSV115" s="50"/>
      <c r="OSW115" s="50"/>
      <c r="OSX115" s="50"/>
      <c r="OSY115" s="50"/>
      <c r="OSZ115" s="50"/>
      <c r="OTA115" s="50"/>
      <c r="OTB115" s="50"/>
      <c r="OTC115" s="50"/>
      <c r="OTD115" s="50"/>
      <c r="OTE115" s="50"/>
      <c r="OTF115" s="50"/>
      <c r="OTG115" s="50"/>
      <c r="OTH115" s="50"/>
      <c r="OTI115" s="50"/>
      <c r="OTJ115" s="50"/>
      <c r="OTK115" s="50"/>
      <c r="OTL115" s="50"/>
      <c r="OTM115" s="50"/>
      <c r="OTN115" s="50"/>
      <c r="OTO115" s="50"/>
      <c r="OTP115" s="50"/>
      <c r="OTQ115" s="50"/>
      <c r="OTR115" s="50"/>
      <c r="OTS115" s="50"/>
      <c r="OTT115" s="50"/>
      <c r="OTU115" s="50"/>
      <c r="OTV115" s="50"/>
      <c r="OTW115" s="50"/>
      <c r="OTX115" s="50"/>
      <c r="OTY115" s="50"/>
      <c r="OTZ115" s="50"/>
      <c r="OUA115" s="50"/>
      <c r="OUB115" s="50"/>
      <c r="OUC115" s="50"/>
      <c r="OUD115" s="50"/>
      <c r="OUE115" s="50"/>
      <c r="OUF115" s="50"/>
      <c r="OUG115" s="50"/>
      <c r="OUH115" s="50"/>
      <c r="OUI115" s="50"/>
      <c r="OUJ115" s="50"/>
      <c r="OUK115" s="50"/>
      <c r="OUL115" s="50"/>
      <c r="OUM115" s="50"/>
      <c r="OUN115" s="50"/>
      <c r="OUO115" s="50"/>
      <c r="OUP115" s="50"/>
      <c r="OUQ115" s="50"/>
      <c r="OUR115" s="50"/>
      <c r="OUS115" s="50"/>
      <c r="OUT115" s="50"/>
      <c r="OUU115" s="50"/>
      <c r="OUV115" s="50"/>
      <c r="OUW115" s="50"/>
      <c r="OUX115" s="50"/>
      <c r="OUY115" s="50"/>
      <c r="OUZ115" s="50"/>
      <c r="OVA115" s="50"/>
      <c r="OVB115" s="50"/>
      <c r="OVC115" s="50"/>
      <c r="OVD115" s="50"/>
      <c r="OVE115" s="50"/>
      <c r="OVF115" s="50"/>
      <c r="OVG115" s="50"/>
      <c r="OVH115" s="50"/>
      <c r="OVI115" s="50"/>
      <c r="OVJ115" s="50"/>
      <c r="OVK115" s="50"/>
      <c r="OVL115" s="50"/>
      <c r="OVM115" s="50"/>
      <c r="OVN115" s="50"/>
      <c r="OVO115" s="50"/>
      <c r="OVP115" s="50"/>
      <c r="OVQ115" s="50"/>
      <c r="OVR115" s="50"/>
      <c r="OVS115" s="50"/>
      <c r="OVT115" s="50"/>
      <c r="OVU115" s="50"/>
      <c r="OVV115" s="50"/>
      <c r="OVW115" s="50"/>
      <c r="OVX115" s="50"/>
      <c r="OVY115" s="50"/>
      <c r="OVZ115" s="50"/>
      <c r="OWA115" s="50"/>
      <c r="OWB115" s="50"/>
      <c r="OWC115" s="50"/>
      <c r="OWD115" s="50"/>
      <c r="OWE115" s="50"/>
      <c r="OWF115" s="50"/>
      <c r="OWG115" s="50"/>
      <c r="OWH115" s="50"/>
      <c r="OWI115" s="50"/>
      <c r="OWJ115" s="50"/>
      <c r="OWK115" s="50"/>
      <c r="OWL115" s="50"/>
      <c r="OWM115" s="50"/>
      <c r="OWN115" s="50"/>
      <c r="OWO115" s="50"/>
      <c r="OWP115" s="50"/>
      <c r="OWQ115" s="50"/>
      <c r="OWR115" s="50"/>
      <c r="OWS115" s="50"/>
      <c r="OWT115" s="50"/>
      <c r="OWU115" s="50"/>
      <c r="OWV115" s="50"/>
      <c r="OWW115" s="50"/>
      <c r="OWX115" s="50"/>
      <c r="OWY115" s="50"/>
      <c r="OWZ115" s="50"/>
      <c r="OXA115" s="50"/>
      <c r="OXB115" s="50"/>
      <c r="OXC115" s="50"/>
      <c r="OXD115" s="50"/>
      <c r="OXE115" s="50"/>
      <c r="OXF115" s="50"/>
      <c r="OXG115" s="50"/>
      <c r="OXH115" s="50"/>
      <c r="OXI115" s="50"/>
      <c r="OXJ115" s="50"/>
      <c r="OXK115" s="50"/>
      <c r="OXL115" s="50"/>
      <c r="OXM115" s="50"/>
      <c r="OXN115" s="50"/>
      <c r="OXO115" s="50"/>
      <c r="OXP115" s="50"/>
      <c r="OXQ115" s="50"/>
      <c r="OXR115" s="50"/>
      <c r="OXS115" s="50"/>
      <c r="OXT115" s="50"/>
      <c r="OXU115" s="50"/>
      <c r="OXV115" s="50"/>
      <c r="OXW115" s="50"/>
      <c r="OXX115" s="50"/>
      <c r="OXY115" s="50"/>
      <c r="OXZ115" s="50"/>
      <c r="OYA115" s="50"/>
      <c r="OYB115" s="50"/>
      <c r="OYC115" s="50"/>
      <c r="OYD115" s="50"/>
      <c r="OYE115" s="50"/>
      <c r="OYF115" s="50"/>
      <c r="OYG115" s="50"/>
      <c r="OYH115" s="50"/>
      <c r="OYI115" s="50"/>
      <c r="OYJ115" s="50"/>
      <c r="OYK115" s="50"/>
      <c r="OYL115" s="50"/>
      <c r="OYM115" s="50"/>
      <c r="OYN115" s="50"/>
      <c r="OYO115" s="50"/>
      <c r="OYP115" s="50"/>
      <c r="OYQ115" s="50"/>
      <c r="OYR115" s="50"/>
      <c r="OYS115" s="50"/>
      <c r="OYT115" s="50"/>
      <c r="OYU115" s="50"/>
      <c r="OYV115" s="50"/>
      <c r="OYW115" s="50"/>
      <c r="OYX115" s="50"/>
      <c r="OYY115" s="50"/>
      <c r="OYZ115" s="50"/>
      <c r="OZA115" s="50"/>
      <c r="OZB115" s="50"/>
      <c r="OZC115" s="50"/>
      <c r="OZD115" s="50"/>
      <c r="OZE115" s="50"/>
      <c r="OZF115" s="50"/>
      <c r="OZG115" s="50"/>
      <c r="OZH115" s="50"/>
      <c r="OZI115" s="50"/>
      <c r="OZJ115" s="50"/>
      <c r="OZK115" s="50"/>
      <c r="OZL115" s="50"/>
      <c r="OZM115" s="50"/>
      <c r="OZN115" s="50"/>
      <c r="OZO115" s="50"/>
      <c r="OZP115" s="50"/>
      <c r="OZQ115" s="50"/>
      <c r="OZR115" s="50"/>
      <c r="OZS115" s="50"/>
      <c r="OZT115" s="50"/>
      <c r="OZU115" s="50"/>
      <c r="OZV115" s="50"/>
      <c r="OZW115" s="50"/>
      <c r="OZX115" s="50"/>
      <c r="OZY115" s="50"/>
      <c r="OZZ115" s="50"/>
      <c r="PAA115" s="50"/>
      <c r="PAB115" s="50"/>
      <c r="PAC115" s="50"/>
      <c r="PAD115" s="50"/>
      <c r="PAE115" s="50"/>
      <c r="PAF115" s="50"/>
      <c r="PAG115" s="50"/>
      <c r="PAH115" s="50"/>
      <c r="PAI115" s="50"/>
      <c r="PAJ115" s="50"/>
      <c r="PAK115" s="50"/>
      <c r="PAL115" s="50"/>
      <c r="PAM115" s="50"/>
      <c r="PAN115" s="50"/>
      <c r="PAO115" s="50"/>
      <c r="PAP115" s="50"/>
      <c r="PAQ115" s="50"/>
      <c r="PAR115" s="50"/>
      <c r="PAS115" s="50"/>
      <c r="PAT115" s="50"/>
      <c r="PAU115" s="50"/>
      <c r="PAV115" s="50"/>
      <c r="PAW115" s="50"/>
      <c r="PAX115" s="50"/>
      <c r="PAY115" s="50"/>
      <c r="PAZ115" s="50"/>
      <c r="PBA115" s="50"/>
      <c r="PBB115" s="50"/>
      <c r="PBC115" s="50"/>
      <c r="PBD115" s="50"/>
      <c r="PBE115" s="50"/>
      <c r="PBF115" s="50"/>
      <c r="PBG115" s="50"/>
      <c r="PBH115" s="50"/>
      <c r="PBI115" s="50"/>
      <c r="PBJ115" s="50"/>
      <c r="PBK115" s="50"/>
      <c r="PBL115" s="50"/>
      <c r="PBM115" s="50"/>
      <c r="PBN115" s="50"/>
      <c r="PBO115" s="50"/>
      <c r="PBP115" s="50"/>
      <c r="PBQ115" s="50"/>
      <c r="PBR115" s="50"/>
      <c r="PBS115" s="50"/>
      <c r="PBT115" s="50"/>
      <c r="PBU115" s="50"/>
      <c r="PBV115" s="50"/>
      <c r="PBW115" s="50"/>
      <c r="PBX115" s="50"/>
      <c r="PBY115" s="50"/>
      <c r="PBZ115" s="50"/>
      <c r="PCA115" s="50"/>
      <c r="PCB115" s="50"/>
      <c r="PCC115" s="50"/>
      <c r="PCD115" s="50"/>
      <c r="PCE115" s="50"/>
      <c r="PCF115" s="50"/>
      <c r="PCG115" s="50"/>
      <c r="PCH115" s="50"/>
      <c r="PCI115" s="50"/>
      <c r="PCJ115" s="50"/>
      <c r="PCK115" s="50"/>
      <c r="PCL115" s="50"/>
      <c r="PCM115" s="50"/>
      <c r="PCN115" s="50"/>
      <c r="PCO115" s="50"/>
      <c r="PCP115" s="50"/>
      <c r="PCQ115" s="50"/>
      <c r="PCR115" s="50"/>
      <c r="PCS115" s="50"/>
      <c r="PCT115" s="50"/>
      <c r="PCU115" s="50"/>
      <c r="PCV115" s="50"/>
      <c r="PCW115" s="50"/>
      <c r="PCX115" s="50"/>
      <c r="PCY115" s="50"/>
      <c r="PCZ115" s="50"/>
      <c r="PDA115" s="50"/>
      <c r="PDB115" s="50"/>
      <c r="PDC115" s="50"/>
      <c r="PDD115" s="50"/>
      <c r="PDE115" s="50"/>
      <c r="PDF115" s="50"/>
      <c r="PDG115" s="50"/>
      <c r="PDH115" s="50"/>
      <c r="PDI115" s="50"/>
      <c r="PDJ115" s="50"/>
      <c r="PDK115" s="50"/>
      <c r="PDL115" s="50"/>
      <c r="PDM115" s="50"/>
      <c r="PDN115" s="50"/>
      <c r="PDO115" s="50"/>
      <c r="PDP115" s="50"/>
      <c r="PDQ115" s="50"/>
      <c r="PDR115" s="50"/>
      <c r="PDS115" s="50"/>
      <c r="PDT115" s="50"/>
      <c r="PDU115" s="50"/>
      <c r="PDV115" s="50"/>
      <c r="PDW115" s="50"/>
      <c r="PDX115" s="50"/>
      <c r="PDY115" s="50"/>
      <c r="PDZ115" s="50"/>
      <c r="PEA115" s="50"/>
      <c r="PEB115" s="50"/>
      <c r="PEC115" s="50"/>
      <c r="PED115" s="50"/>
      <c r="PEE115" s="50"/>
      <c r="PEF115" s="50"/>
      <c r="PEG115" s="50"/>
      <c r="PEH115" s="50"/>
      <c r="PEI115" s="50"/>
      <c r="PEJ115" s="50"/>
      <c r="PEK115" s="50"/>
      <c r="PEL115" s="50"/>
      <c r="PEM115" s="50"/>
      <c r="PEN115" s="50"/>
      <c r="PEO115" s="50"/>
      <c r="PEP115" s="50"/>
      <c r="PEQ115" s="50"/>
      <c r="PER115" s="50"/>
      <c r="PES115" s="50"/>
      <c r="PET115" s="50"/>
      <c r="PEU115" s="50"/>
      <c r="PEV115" s="50"/>
      <c r="PEW115" s="50"/>
      <c r="PEX115" s="50"/>
      <c r="PEY115" s="50"/>
      <c r="PEZ115" s="50"/>
      <c r="PFA115" s="50"/>
      <c r="PFB115" s="50"/>
      <c r="PFC115" s="50"/>
      <c r="PFD115" s="50"/>
      <c r="PFE115" s="50"/>
      <c r="PFF115" s="50"/>
      <c r="PFG115" s="50"/>
      <c r="PFH115" s="50"/>
      <c r="PFI115" s="50"/>
      <c r="PFJ115" s="50"/>
      <c r="PFK115" s="50"/>
      <c r="PFL115" s="50"/>
      <c r="PFM115" s="50"/>
      <c r="PFN115" s="50"/>
      <c r="PFO115" s="50"/>
      <c r="PFP115" s="50"/>
      <c r="PFQ115" s="50"/>
      <c r="PFR115" s="50"/>
      <c r="PFS115" s="50"/>
      <c r="PFT115" s="50"/>
      <c r="PFU115" s="50"/>
      <c r="PFV115" s="50"/>
      <c r="PFW115" s="50"/>
      <c r="PFX115" s="50"/>
      <c r="PFY115" s="50"/>
      <c r="PFZ115" s="50"/>
      <c r="PGA115" s="50"/>
      <c r="PGB115" s="50"/>
      <c r="PGC115" s="50"/>
      <c r="PGD115" s="50"/>
      <c r="PGE115" s="50"/>
      <c r="PGF115" s="50"/>
      <c r="PGG115" s="50"/>
      <c r="PGH115" s="50"/>
      <c r="PGI115" s="50"/>
      <c r="PGJ115" s="50"/>
      <c r="PGK115" s="50"/>
      <c r="PGL115" s="50"/>
      <c r="PGM115" s="50"/>
      <c r="PGN115" s="50"/>
      <c r="PGO115" s="50"/>
      <c r="PGP115" s="50"/>
      <c r="PGQ115" s="50"/>
      <c r="PGR115" s="50"/>
      <c r="PGS115" s="50"/>
      <c r="PGT115" s="50"/>
      <c r="PGU115" s="50"/>
      <c r="PGV115" s="50"/>
      <c r="PGW115" s="50"/>
      <c r="PGX115" s="50"/>
      <c r="PGY115" s="50"/>
      <c r="PGZ115" s="50"/>
      <c r="PHA115" s="50"/>
      <c r="PHB115" s="50"/>
      <c r="PHC115" s="50"/>
      <c r="PHD115" s="50"/>
      <c r="PHE115" s="50"/>
      <c r="PHF115" s="50"/>
      <c r="PHG115" s="50"/>
      <c r="PHH115" s="50"/>
      <c r="PHI115" s="50"/>
      <c r="PHJ115" s="50"/>
      <c r="PHK115" s="50"/>
      <c r="PHL115" s="50"/>
      <c r="PHM115" s="50"/>
      <c r="PHN115" s="50"/>
      <c r="PHO115" s="50"/>
      <c r="PHP115" s="50"/>
      <c r="PHQ115" s="50"/>
      <c r="PHR115" s="50"/>
      <c r="PHS115" s="50"/>
      <c r="PHT115" s="50"/>
      <c r="PHU115" s="50"/>
      <c r="PHV115" s="50"/>
      <c r="PHW115" s="50"/>
      <c r="PHX115" s="50"/>
      <c r="PHY115" s="50"/>
      <c r="PHZ115" s="50"/>
      <c r="PIA115" s="50"/>
      <c r="PIB115" s="50"/>
      <c r="PIC115" s="50"/>
      <c r="PID115" s="50"/>
      <c r="PIE115" s="50"/>
      <c r="PIF115" s="50"/>
      <c r="PIG115" s="50"/>
      <c r="PIH115" s="50"/>
      <c r="PII115" s="50"/>
      <c r="PIJ115" s="50"/>
      <c r="PIK115" s="50"/>
      <c r="PIL115" s="50"/>
      <c r="PIM115" s="50"/>
      <c r="PIN115" s="50"/>
      <c r="PIO115" s="50"/>
      <c r="PIP115" s="50"/>
      <c r="PIQ115" s="50"/>
      <c r="PIR115" s="50"/>
      <c r="PIS115" s="50"/>
      <c r="PIT115" s="50"/>
      <c r="PIU115" s="50"/>
      <c r="PIV115" s="50"/>
      <c r="PIW115" s="50"/>
      <c r="PIX115" s="50"/>
      <c r="PIY115" s="50"/>
      <c r="PIZ115" s="50"/>
      <c r="PJA115" s="50"/>
      <c r="PJB115" s="50"/>
      <c r="PJC115" s="50"/>
      <c r="PJD115" s="50"/>
      <c r="PJE115" s="50"/>
      <c r="PJF115" s="50"/>
      <c r="PJG115" s="50"/>
      <c r="PJH115" s="50"/>
      <c r="PJI115" s="50"/>
      <c r="PJJ115" s="50"/>
      <c r="PJK115" s="50"/>
      <c r="PJL115" s="50"/>
      <c r="PJM115" s="50"/>
      <c r="PJN115" s="50"/>
      <c r="PJO115" s="50"/>
      <c r="PJP115" s="50"/>
      <c r="PJQ115" s="50"/>
      <c r="PJR115" s="50"/>
      <c r="PJS115" s="50"/>
      <c r="PJT115" s="50"/>
      <c r="PJU115" s="50"/>
      <c r="PJV115" s="50"/>
      <c r="PJW115" s="50"/>
      <c r="PJX115" s="50"/>
      <c r="PJY115" s="50"/>
      <c r="PJZ115" s="50"/>
      <c r="PKA115" s="50"/>
      <c r="PKB115" s="50"/>
      <c r="PKC115" s="50"/>
      <c r="PKD115" s="50"/>
      <c r="PKE115" s="50"/>
      <c r="PKF115" s="50"/>
      <c r="PKG115" s="50"/>
      <c r="PKH115" s="50"/>
      <c r="PKI115" s="50"/>
      <c r="PKJ115" s="50"/>
      <c r="PKK115" s="50"/>
      <c r="PKL115" s="50"/>
      <c r="PKM115" s="50"/>
      <c r="PKN115" s="50"/>
      <c r="PKO115" s="50"/>
      <c r="PKP115" s="50"/>
      <c r="PKQ115" s="50"/>
      <c r="PKR115" s="50"/>
      <c r="PKS115" s="50"/>
      <c r="PKT115" s="50"/>
      <c r="PKU115" s="50"/>
      <c r="PKV115" s="50"/>
      <c r="PKW115" s="50"/>
      <c r="PKX115" s="50"/>
      <c r="PKY115" s="50"/>
      <c r="PKZ115" s="50"/>
      <c r="PLA115" s="50"/>
      <c r="PLB115" s="50"/>
      <c r="PLC115" s="50"/>
      <c r="PLD115" s="50"/>
      <c r="PLE115" s="50"/>
      <c r="PLF115" s="50"/>
      <c r="PLG115" s="50"/>
      <c r="PLH115" s="50"/>
      <c r="PLI115" s="50"/>
      <c r="PLJ115" s="50"/>
      <c r="PLK115" s="50"/>
      <c r="PLL115" s="50"/>
      <c r="PLM115" s="50"/>
      <c r="PLN115" s="50"/>
      <c r="PLO115" s="50"/>
      <c r="PLP115" s="50"/>
      <c r="PLQ115" s="50"/>
      <c r="PLR115" s="50"/>
      <c r="PLS115" s="50"/>
      <c r="PLT115" s="50"/>
      <c r="PLU115" s="50"/>
      <c r="PLV115" s="50"/>
      <c r="PLW115" s="50"/>
      <c r="PLX115" s="50"/>
      <c r="PLY115" s="50"/>
      <c r="PLZ115" s="50"/>
      <c r="PMA115" s="50"/>
      <c r="PMB115" s="50"/>
      <c r="PMC115" s="50"/>
      <c r="PMD115" s="50"/>
      <c r="PME115" s="50"/>
      <c r="PMF115" s="50"/>
      <c r="PMG115" s="50"/>
      <c r="PMH115" s="50"/>
      <c r="PMI115" s="50"/>
      <c r="PMJ115" s="50"/>
      <c r="PMK115" s="50"/>
      <c r="PML115" s="50"/>
      <c r="PMM115" s="50"/>
      <c r="PMN115" s="50"/>
      <c r="PMO115" s="50"/>
      <c r="PMP115" s="50"/>
      <c r="PMQ115" s="50"/>
      <c r="PMR115" s="50"/>
      <c r="PMS115" s="50"/>
      <c r="PMT115" s="50"/>
      <c r="PMU115" s="50"/>
      <c r="PMV115" s="50"/>
      <c r="PMW115" s="50"/>
      <c r="PMX115" s="50"/>
      <c r="PMY115" s="50"/>
      <c r="PMZ115" s="50"/>
      <c r="PNA115" s="50"/>
      <c r="PNB115" s="50"/>
      <c r="PNC115" s="50"/>
      <c r="PND115" s="50"/>
      <c r="PNE115" s="50"/>
      <c r="PNF115" s="50"/>
      <c r="PNG115" s="50"/>
      <c r="PNH115" s="50"/>
      <c r="PNI115" s="50"/>
      <c r="PNJ115" s="50"/>
      <c r="PNK115" s="50"/>
      <c r="PNL115" s="50"/>
      <c r="PNM115" s="50"/>
      <c r="PNN115" s="50"/>
      <c r="PNO115" s="50"/>
      <c r="PNP115" s="50"/>
      <c r="PNQ115" s="50"/>
      <c r="PNR115" s="50"/>
      <c r="PNS115" s="50"/>
      <c r="PNT115" s="50"/>
      <c r="PNU115" s="50"/>
      <c r="PNV115" s="50"/>
      <c r="PNW115" s="50"/>
      <c r="PNX115" s="50"/>
      <c r="PNY115" s="50"/>
      <c r="PNZ115" s="50"/>
      <c r="POA115" s="50"/>
      <c r="POB115" s="50"/>
      <c r="POC115" s="50"/>
      <c r="POD115" s="50"/>
      <c r="POE115" s="50"/>
      <c r="POF115" s="50"/>
      <c r="POG115" s="50"/>
      <c r="POH115" s="50"/>
      <c r="POI115" s="50"/>
      <c r="POJ115" s="50"/>
      <c r="POK115" s="50"/>
      <c r="POL115" s="50"/>
      <c r="POM115" s="50"/>
      <c r="PON115" s="50"/>
      <c r="POO115" s="50"/>
      <c r="POP115" s="50"/>
      <c r="POQ115" s="50"/>
      <c r="POR115" s="50"/>
      <c r="POS115" s="50"/>
      <c r="POT115" s="50"/>
      <c r="POU115" s="50"/>
      <c r="POV115" s="50"/>
      <c r="POW115" s="50"/>
      <c r="POX115" s="50"/>
      <c r="POY115" s="50"/>
      <c r="POZ115" s="50"/>
      <c r="PPA115" s="50"/>
      <c r="PPB115" s="50"/>
      <c r="PPC115" s="50"/>
      <c r="PPD115" s="50"/>
      <c r="PPE115" s="50"/>
      <c r="PPF115" s="50"/>
      <c r="PPG115" s="50"/>
      <c r="PPH115" s="50"/>
      <c r="PPI115" s="50"/>
      <c r="PPJ115" s="50"/>
      <c r="PPK115" s="50"/>
      <c r="PPL115" s="50"/>
      <c r="PPM115" s="50"/>
      <c r="PPN115" s="50"/>
      <c r="PPO115" s="50"/>
      <c r="PPP115" s="50"/>
      <c r="PPQ115" s="50"/>
      <c r="PPR115" s="50"/>
      <c r="PPS115" s="50"/>
      <c r="PPT115" s="50"/>
      <c r="PPU115" s="50"/>
      <c r="PPV115" s="50"/>
      <c r="PPW115" s="50"/>
      <c r="PPX115" s="50"/>
      <c r="PPY115" s="50"/>
      <c r="PPZ115" s="50"/>
      <c r="PQA115" s="50"/>
      <c r="PQB115" s="50"/>
      <c r="PQC115" s="50"/>
      <c r="PQD115" s="50"/>
      <c r="PQE115" s="50"/>
      <c r="PQF115" s="50"/>
      <c r="PQG115" s="50"/>
      <c r="PQH115" s="50"/>
      <c r="PQI115" s="50"/>
      <c r="PQJ115" s="50"/>
      <c r="PQK115" s="50"/>
      <c r="PQL115" s="50"/>
      <c r="PQM115" s="50"/>
      <c r="PQN115" s="50"/>
      <c r="PQO115" s="50"/>
      <c r="PQP115" s="50"/>
      <c r="PQQ115" s="50"/>
      <c r="PQR115" s="50"/>
      <c r="PQS115" s="50"/>
      <c r="PQT115" s="50"/>
      <c r="PQU115" s="50"/>
      <c r="PQV115" s="50"/>
      <c r="PQW115" s="50"/>
      <c r="PQX115" s="50"/>
      <c r="PQY115" s="50"/>
      <c r="PQZ115" s="50"/>
      <c r="PRA115" s="50"/>
      <c r="PRB115" s="50"/>
      <c r="PRC115" s="50"/>
      <c r="PRD115" s="50"/>
      <c r="PRE115" s="50"/>
      <c r="PRF115" s="50"/>
      <c r="PRG115" s="50"/>
      <c r="PRH115" s="50"/>
      <c r="PRI115" s="50"/>
      <c r="PRJ115" s="50"/>
      <c r="PRK115" s="50"/>
      <c r="PRL115" s="50"/>
      <c r="PRM115" s="50"/>
      <c r="PRN115" s="50"/>
      <c r="PRO115" s="50"/>
      <c r="PRP115" s="50"/>
      <c r="PRQ115" s="50"/>
      <c r="PRR115" s="50"/>
      <c r="PRS115" s="50"/>
      <c r="PRT115" s="50"/>
      <c r="PRU115" s="50"/>
      <c r="PRV115" s="50"/>
      <c r="PRW115" s="50"/>
      <c r="PRX115" s="50"/>
      <c r="PRY115" s="50"/>
      <c r="PRZ115" s="50"/>
      <c r="PSA115" s="50"/>
      <c r="PSB115" s="50"/>
      <c r="PSC115" s="50"/>
      <c r="PSD115" s="50"/>
      <c r="PSE115" s="50"/>
      <c r="PSF115" s="50"/>
      <c r="PSG115" s="50"/>
      <c r="PSH115" s="50"/>
      <c r="PSI115" s="50"/>
      <c r="PSJ115" s="50"/>
      <c r="PSK115" s="50"/>
      <c r="PSL115" s="50"/>
      <c r="PSM115" s="50"/>
      <c r="PSN115" s="50"/>
      <c r="PSO115" s="50"/>
      <c r="PSP115" s="50"/>
      <c r="PSQ115" s="50"/>
      <c r="PSR115" s="50"/>
      <c r="PSS115" s="50"/>
      <c r="PST115" s="50"/>
      <c r="PSU115" s="50"/>
      <c r="PSV115" s="50"/>
      <c r="PSW115" s="50"/>
      <c r="PSX115" s="50"/>
      <c r="PSY115" s="50"/>
      <c r="PSZ115" s="50"/>
      <c r="PTA115" s="50"/>
      <c r="PTB115" s="50"/>
      <c r="PTC115" s="50"/>
      <c r="PTD115" s="50"/>
      <c r="PTE115" s="50"/>
      <c r="PTF115" s="50"/>
      <c r="PTG115" s="50"/>
      <c r="PTH115" s="50"/>
      <c r="PTI115" s="50"/>
      <c r="PTJ115" s="50"/>
      <c r="PTK115" s="50"/>
      <c r="PTL115" s="50"/>
      <c r="PTM115" s="50"/>
      <c r="PTN115" s="50"/>
      <c r="PTO115" s="50"/>
      <c r="PTP115" s="50"/>
      <c r="PTQ115" s="50"/>
      <c r="PTR115" s="50"/>
      <c r="PTS115" s="50"/>
      <c r="PTT115" s="50"/>
      <c r="PTU115" s="50"/>
      <c r="PTV115" s="50"/>
      <c r="PTW115" s="50"/>
      <c r="PTX115" s="50"/>
      <c r="PTY115" s="50"/>
      <c r="PTZ115" s="50"/>
      <c r="PUA115" s="50"/>
      <c r="PUB115" s="50"/>
      <c r="PUC115" s="50"/>
      <c r="PUD115" s="50"/>
      <c r="PUE115" s="50"/>
      <c r="PUF115" s="50"/>
      <c r="PUG115" s="50"/>
      <c r="PUH115" s="50"/>
      <c r="PUI115" s="50"/>
      <c r="PUJ115" s="50"/>
      <c r="PUK115" s="50"/>
      <c r="PUL115" s="50"/>
      <c r="PUM115" s="50"/>
      <c r="PUN115" s="50"/>
      <c r="PUO115" s="50"/>
      <c r="PUP115" s="50"/>
      <c r="PUQ115" s="50"/>
      <c r="PUR115" s="50"/>
      <c r="PUS115" s="50"/>
      <c r="PUT115" s="50"/>
      <c r="PUU115" s="50"/>
      <c r="PUV115" s="50"/>
      <c r="PUW115" s="50"/>
      <c r="PUX115" s="50"/>
      <c r="PUY115" s="50"/>
      <c r="PUZ115" s="50"/>
      <c r="PVA115" s="50"/>
      <c r="PVB115" s="50"/>
      <c r="PVC115" s="50"/>
      <c r="PVD115" s="50"/>
      <c r="PVE115" s="50"/>
      <c r="PVF115" s="50"/>
      <c r="PVG115" s="50"/>
      <c r="PVH115" s="50"/>
      <c r="PVI115" s="50"/>
      <c r="PVJ115" s="50"/>
      <c r="PVK115" s="50"/>
      <c r="PVL115" s="50"/>
      <c r="PVM115" s="50"/>
      <c r="PVN115" s="50"/>
      <c r="PVO115" s="50"/>
      <c r="PVP115" s="50"/>
      <c r="PVQ115" s="50"/>
      <c r="PVR115" s="50"/>
      <c r="PVS115" s="50"/>
      <c r="PVT115" s="50"/>
      <c r="PVU115" s="50"/>
      <c r="PVV115" s="50"/>
      <c r="PVW115" s="50"/>
      <c r="PVX115" s="50"/>
      <c r="PVY115" s="50"/>
      <c r="PVZ115" s="50"/>
      <c r="PWA115" s="50"/>
      <c r="PWB115" s="50"/>
      <c r="PWC115" s="50"/>
      <c r="PWD115" s="50"/>
      <c r="PWE115" s="50"/>
      <c r="PWF115" s="50"/>
      <c r="PWG115" s="50"/>
      <c r="PWH115" s="50"/>
      <c r="PWI115" s="50"/>
      <c r="PWJ115" s="50"/>
      <c r="PWK115" s="50"/>
      <c r="PWL115" s="50"/>
      <c r="PWM115" s="50"/>
      <c r="PWN115" s="50"/>
      <c r="PWO115" s="50"/>
      <c r="PWP115" s="50"/>
      <c r="PWQ115" s="50"/>
      <c r="PWR115" s="50"/>
      <c r="PWS115" s="50"/>
      <c r="PWT115" s="50"/>
      <c r="PWU115" s="50"/>
      <c r="PWV115" s="50"/>
      <c r="PWW115" s="50"/>
      <c r="PWX115" s="50"/>
      <c r="PWY115" s="50"/>
      <c r="PWZ115" s="50"/>
      <c r="PXA115" s="50"/>
      <c r="PXB115" s="50"/>
      <c r="PXC115" s="50"/>
      <c r="PXD115" s="50"/>
      <c r="PXE115" s="50"/>
      <c r="PXF115" s="50"/>
      <c r="PXG115" s="50"/>
      <c r="PXH115" s="50"/>
      <c r="PXI115" s="50"/>
      <c r="PXJ115" s="50"/>
      <c r="PXK115" s="50"/>
      <c r="PXL115" s="50"/>
      <c r="PXM115" s="50"/>
      <c r="PXN115" s="50"/>
      <c r="PXO115" s="50"/>
      <c r="PXP115" s="50"/>
      <c r="PXQ115" s="50"/>
      <c r="PXR115" s="50"/>
      <c r="PXS115" s="50"/>
      <c r="PXT115" s="50"/>
      <c r="PXU115" s="50"/>
      <c r="PXV115" s="50"/>
      <c r="PXW115" s="50"/>
      <c r="PXX115" s="50"/>
      <c r="PXY115" s="50"/>
      <c r="PXZ115" s="50"/>
      <c r="PYA115" s="50"/>
      <c r="PYB115" s="50"/>
      <c r="PYC115" s="50"/>
      <c r="PYD115" s="50"/>
      <c r="PYE115" s="50"/>
      <c r="PYF115" s="50"/>
      <c r="PYG115" s="50"/>
      <c r="PYH115" s="50"/>
      <c r="PYI115" s="50"/>
      <c r="PYJ115" s="50"/>
      <c r="PYK115" s="50"/>
      <c r="PYL115" s="50"/>
      <c r="PYM115" s="50"/>
      <c r="PYN115" s="50"/>
      <c r="PYO115" s="50"/>
      <c r="PYP115" s="50"/>
      <c r="PYQ115" s="50"/>
      <c r="PYR115" s="50"/>
      <c r="PYS115" s="50"/>
      <c r="PYT115" s="50"/>
      <c r="PYU115" s="50"/>
      <c r="PYV115" s="50"/>
      <c r="PYW115" s="50"/>
      <c r="PYX115" s="50"/>
      <c r="PYY115" s="50"/>
      <c r="PYZ115" s="50"/>
      <c r="PZA115" s="50"/>
      <c r="PZB115" s="50"/>
      <c r="PZC115" s="50"/>
      <c r="PZD115" s="50"/>
      <c r="PZE115" s="50"/>
      <c r="PZF115" s="50"/>
      <c r="PZG115" s="50"/>
      <c r="PZH115" s="50"/>
      <c r="PZI115" s="50"/>
      <c r="PZJ115" s="50"/>
      <c r="PZK115" s="50"/>
      <c r="PZL115" s="50"/>
      <c r="PZM115" s="50"/>
      <c r="PZN115" s="50"/>
      <c r="PZO115" s="50"/>
      <c r="PZP115" s="50"/>
      <c r="PZQ115" s="50"/>
      <c r="PZR115" s="50"/>
      <c r="PZS115" s="50"/>
      <c r="PZT115" s="50"/>
      <c r="PZU115" s="50"/>
      <c r="PZV115" s="50"/>
      <c r="PZW115" s="50"/>
      <c r="PZX115" s="50"/>
      <c r="PZY115" s="50"/>
      <c r="PZZ115" s="50"/>
      <c r="QAA115" s="50"/>
      <c r="QAB115" s="50"/>
      <c r="QAC115" s="50"/>
      <c r="QAD115" s="50"/>
      <c r="QAE115" s="50"/>
      <c r="QAF115" s="50"/>
      <c r="QAG115" s="50"/>
      <c r="QAH115" s="50"/>
      <c r="QAI115" s="50"/>
      <c r="QAJ115" s="50"/>
      <c r="QAK115" s="50"/>
      <c r="QAL115" s="50"/>
      <c r="QAM115" s="50"/>
      <c r="QAN115" s="50"/>
      <c r="QAO115" s="50"/>
      <c r="QAP115" s="50"/>
      <c r="QAQ115" s="50"/>
      <c r="QAR115" s="50"/>
      <c r="QAS115" s="50"/>
      <c r="QAT115" s="50"/>
      <c r="QAU115" s="50"/>
      <c r="QAV115" s="50"/>
      <c r="QAW115" s="50"/>
      <c r="QAX115" s="50"/>
      <c r="QAY115" s="50"/>
      <c r="QAZ115" s="50"/>
      <c r="QBA115" s="50"/>
      <c r="QBB115" s="50"/>
      <c r="QBC115" s="50"/>
      <c r="QBD115" s="50"/>
      <c r="QBE115" s="50"/>
      <c r="QBF115" s="50"/>
      <c r="QBG115" s="50"/>
      <c r="QBH115" s="50"/>
      <c r="QBI115" s="50"/>
      <c r="QBJ115" s="50"/>
      <c r="QBK115" s="50"/>
      <c r="QBL115" s="50"/>
      <c r="QBM115" s="50"/>
      <c r="QBN115" s="50"/>
      <c r="QBO115" s="50"/>
      <c r="QBP115" s="50"/>
      <c r="QBQ115" s="50"/>
      <c r="QBR115" s="50"/>
      <c r="QBS115" s="50"/>
      <c r="QBT115" s="50"/>
      <c r="QBU115" s="50"/>
      <c r="QBV115" s="50"/>
      <c r="QBW115" s="50"/>
      <c r="QBX115" s="50"/>
      <c r="QBY115" s="50"/>
      <c r="QBZ115" s="50"/>
      <c r="QCA115" s="50"/>
      <c r="QCB115" s="50"/>
      <c r="QCC115" s="50"/>
      <c r="QCD115" s="50"/>
      <c r="QCE115" s="50"/>
      <c r="QCF115" s="50"/>
      <c r="QCG115" s="50"/>
      <c r="QCH115" s="50"/>
      <c r="QCI115" s="50"/>
      <c r="QCJ115" s="50"/>
      <c r="QCK115" s="50"/>
      <c r="QCL115" s="50"/>
      <c r="QCM115" s="50"/>
      <c r="QCN115" s="50"/>
      <c r="QCO115" s="50"/>
      <c r="QCP115" s="50"/>
      <c r="QCQ115" s="50"/>
      <c r="QCR115" s="50"/>
      <c r="QCS115" s="50"/>
      <c r="QCT115" s="50"/>
      <c r="QCU115" s="50"/>
      <c r="QCV115" s="50"/>
      <c r="QCW115" s="50"/>
      <c r="QCX115" s="50"/>
      <c r="QCY115" s="50"/>
      <c r="QCZ115" s="50"/>
      <c r="QDA115" s="50"/>
      <c r="QDB115" s="50"/>
      <c r="QDC115" s="50"/>
      <c r="QDD115" s="50"/>
      <c r="QDE115" s="50"/>
      <c r="QDF115" s="50"/>
      <c r="QDG115" s="50"/>
      <c r="QDH115" s="50"/>
      <c r="QDI115" s="50"/>
      <c r="QDJ115" s="50"/>
      <c r="QDK115" s="50"/>
      <c r="QDL115" s="50"/>
      <c r="QDM115" s="50"/>
      <c r="QDN115" s="50"/>
      <c r="QDO115" s="50"/>
      <c r="QDP115" s="50"/>
      <c r="QDQ115" s="50"/>
      <c r="QDR115" s="50"/>
      <c r="QDS115" s="50"/>
      <c r="QDT115" s="50"/>
      <c r="QDU115" s="50"/>
      <c r="QDV115" s="50"/>
      <c r="QDW115" s="50"/>
      <c r="QDX115" s="50"/>
      <c r="QDY115" s="50"/>
      <c r="QDZ115" s="50"/>
      <c r="QEA115" s="50"/>
      <c r="QEB115" s="50"/>
      <c r="QEC115" s="50"/>
      <c r="QED115" s="50"/>
      <c r="QEE115" s="50"/>
      <c r="QEF115" s="50"/>
      <c r="QEG115" s="50"/>
      <c r="QEH115" s="50"/>
      <c r="QEI115" s="50"/>
      <c r="QEJ115" s="50"/>
      <c r="QEK115" s="50"/>
      <c r="QEL115" s="50"/>
      <c r="QEM115" s="50"/>
      <c r="QEN115" s="50"/>
      <c r="QEO115" s="50"/>
      <c r="QEP115" s="50"/>
      <c r="QEQ115" s="50"/>
      <c r="QER115" s="50"/>
      <c r="QES115" s="50"/>
      <c r="QET115" s="50"/>
      <c r="QEU115" s="50"/>
      <c r="QEV115" s="50"/>
      <c r="QEW115" s="50"/>
      <c r="QEX115" s="50"/>
      <c r="QEY115" s="50"/>
      <c r="QEZ115" s="50"/>
      <c r="QFA115" s="50"/>
      <c r="QFB115" s="50"/>
      <c r="QFC115" s="50"/>
      <c r="QFD115" s="50"/>
      <c r="QFE115" s="50"/>
      <c r="QFF115" s="50"/>
      <c r="QFG115" s="50"/>
      <c r="QFH115" s="50"/>
      <c r="QFI115" s="50"/>
      <c r="QFJ115" s="50"/>
      <c r="QFK115" s="50"/>
      <c r="QFL115" s="50"/>
      <c r="QFM115" s="50"/>
      <c r="QFN115" s="50"/>
      <c r="QFO115" s="50"/>
      <c r="QFP115" s="50"/>
      <c r="QFQ115" s="50"/>
      <c r="QFR115" s="50"/>
      <c r="QFS115" s="50"/>
      <c r="QFT115" s="50"/>
      <c r="QFU115" s="50"/>
      <c r="QFV115" s="50"/>
      <c r="QFW115" s="50"/>
      <c r="QFX115" s="50"/>
      <c r="QFY115" s="50"/>
      <c r="QFZ115" s="50"/>
      <c r="QGA115" s="50"/>
      <c r="QGB115" s="50"/>
      <c r="QGC115" s="50"/>
      <c r="QGD115" s="50"/>
      <c r="QGE115" s="50"/>
      <c r="QGF115" s="50"/>
      <c r="QGG115" s="50"/>
      <c r="QGH115" s="50"/>
      <c r="QGI115" s="50"/>
      <c r="QGJ115" s="50"/>
      <c r="QGK115" s="50"/>
      <c r="QGL115" s="50"/>
      <c r="QGM115" s="50"/>
      <c r="QGN115" s="50"/>
      <c r="QGO115" s="50"/>
      <c r="QGP115" s="50"/>
      <c r="QGQ115" s="50"/>
      <c r="QGR115" s="50"/>
      <c r="QGS115" s="50"/>
      <c r="QGT115" s="50"/>
      <c r="QGU115" s="50"/>
      <c r="QGV115" s="50"/>
      <c r="QGW115" s="50"/>
      <c r="QGX115" s="50"/>
      <c r="QGY115" s="50"/>
      <c r="QGZ115" s="50"/>
      <c r="QHA115" s="50"/>
      <c r="QHB115" s="50"/>
      <c r="QHC115" s="50"/>
      <c r="QHD115" s="50"/>
      <c r="QHE115" s="50"/>
      <c r="QHF115" s="50"/>
      <c r="QHG115" s="50"/>
      <c r="QHH115" s="50"/>
      <c r="QHI115" s="50"/>
      <c r="QHJ115" s="50"/>
      <c r="QHK115" s="50"/>
      <c r="QHL115" s="50"/>
      <c r="QHM115" s="50"/>
      <c r="QHN115" s="50"/>
      <c r="QHO115" s="50"/>
      <c r="QHP115" s="50"/>
      <c r="QHQ115" s="50"/>
      <c r="QHR115" s="50"/>
      <c r="QHS115" s="50"/>
      <c r="QHT115" s="50"/>
      <c r="QHU115" s="50"/>
      <c r="QHV115" s="50"/>
      <c r="QHW115" s="50"/>
      <c r="QHX115" s="50"/>
      <c r="QHY115" s="50"/>
      <c r="QHZ115" s="50"/>
      <c r="QIA115" s="50"/>
      <c r="QIB115" s="50"/>
      <c r="QIC115" s="50"/>
      <c r="QID115" s="50"/>
      <c r="QIE115" s="50"/>
      <c r="QIF115" s="50"/>
      <c r="QIG115" s="50"/>
      <c r="QIH115" s="50"/>
      <c r="QII115" s="50"/>
      <c r="QIJ115" s="50"/>
      <c r="QIK115" s="50"/>
      <c r="QIL115" s="50"/>
      <c r="QIM115" s="50"/>
      <c r="QIN115" s="50"/>
      <c r="QIO115" s="50"/>
      <c r="QIP115" s="50"/>
      <c r="QIQ115" s="50"/>
      <c r="QIR115" s="50"/>
      <c r="QIS115" s="50"/>
      <c r="QIT115" s="50"/>
      <c r="QIU115" s="50"/>
      <c r="QIV115" s="50"/>
      <c r="QIW115" s="50"/>
      <c r="QIX115" s="50"/>
      <c r="QIY115" s="50"/>
      <c r="QIZ115" s="50"/>
      <c r="QJA115" s="50"/>
      <c r="QJB115" s="50"/>
      <c r="QJC115" s="50"/>
      <c r="QJD115" s="50"/>
      <c r="QJE115" s="50"/>
      <c r="QJF115" s="50"/>
      <c r="QJG115" s="50"/>
      <c r="QJH115" s="50"/>
      <c r="QJI115" s="50"/>
      <c r="QJJ115" s="50"/>
      <c r="QJK115" s="50"/>
      <c r="QJL115" s="50"/>
      <c r="QJM115" s="50"/>
      <c r="QJN115" s="50"/>
      <c r="QJO115" s="50"/>
      <c r="QJP115" s="50"/>
      <c r="QJQ115" s="50"/>
      <c r="QJR115" s="50"/>
      <c r="QJS115" s="50"/>
      <c r="QJT115" s="50"/>
      <c r="QJU115" s="50"/>
      <c r="QJV115" s="50"/>
      <c r="QJW115" s="50"/>
      <c r="QJX115" s="50"/>
      <c r="QJY115" s="50"/>
      <c r="QJZ115" s="50"/>
      <c r="QKA115" s="50"/>
      <c r="QKB115" s="50"/>
      <c r="QKC115" s="50"/>
      <c r="QKD115" s="50"/>
      <c r="QKE115" s="50"/>
      <c r="QKF115" s="50"/>
      <c r="QKG115" s="50"/>
      <c r="QKH115" s="50"/>
      <c r="QKI115" s="50"/>
      <c r="QKJ115" s="50"/>
      <c r="QKK115" s="50"/>
      <c r="QKL115" s="50"/>
      <c r="QKM115" s="50"/>
      <c r="QKN115" s="50"/>
      <c r="QKO115" s="50"/>
      <c r="QKP115" s="50"/>
      <c r="QKQ115" s="50"/>
      <c r="QKR115" s="50"/>
      <c r="QKS115" s="50"/>
      <c r="QKT115" s="50"/>
      <c r="QKU115" s="50"/>
      <c r="QKV115" s="50"/>
      <c r="QKW115" s="50"/>
      <c r="QKX115" s="50"/>
      <c r="QKY115" s="50"/>
      <c r="QKZ115" s="50"/>
      <c r="QLA115" s="50"/>
      <c r="QLB115" s="50"/>
      <c r="QLC115" s="50"/>
      <c r="QLD115" s="50"/>
      <c r="QLE115" s="50"/>
      <c r="QLF115" s="50"/>
      <c r="QLG115" s="50"/>
      <c r="QLH115" s="50"/>
      <c r="QLI115" s="50"/>
      <c r="QLJ115" s="50"/>
      <c r="QLK115" s="50"/>
      <c r="QLL115" s="50"/>
      <c r="QLM115" s="50"/>
      <c r="QLN115" s="50"/>
      <c r="QLO115" s="50"/>
      <c r="QLP115" s="50"/>
      <c r="QLQ115" s="50"/>
      <c r="QLR115" s="50"/>
      <c r="QLS115" s="50"/>
      <c r="QLT115" s="50"/>
      <c r="QLU115" s="50"/>
      <c r="QLV115" s="50"/>
      <c r="QLW115" s="50"/>
      <c r="QLX115" s="50"/>
      <c r="QLY115" s="50"/>
      <c r="QLZ115" s="50"/>
      <c r="QMA115" s="50"/>
      <c r="QMB115" s="50"/>
      <c r="QMC115" s="50"/>
      <c r="QMD115" s="50"/>
      <c r="QME115" s="50"/>
      <c r="QMF115" s="50"/>
      <c r="QMG115" s="50"/>
      <c r="QMH115" s="50"/>
      <c r="QMI115" s="50"/>
      <c r="QMJ115" s="50"/>
      <c r="QMK115" s="50"/>
      <c r="QML115" s="50"/>
      <c r="QMM115" s="50"/>
      <c r="QMN115" s="50"/>
      <c r="QMO115" s="50"/>
      <c r="QMP115" s="50"/>
      <c r="QMQ115" s="50"/>
      <c r="QMR115" s="50"/>
      <c r="QMS115" s="50"/>
      <c r="QMT115" s="50"/>
      <c r="QMU115" s="50"/>
      <c r="QMV115" s="50"/>
      <c r="QMW115" s="50"/>
      <c r="QMX115" s="50"/>
      <c r="QMY115" s="50"/>
      <c r="QMZ115" s="50"/>
      <c r="QNA115" s="50"/>
      <c r="QNB115" s="50"/>
      <c r="QNC115" s="50"/>
      <c r="QND115" s="50"/>
      <c r="QNE115" s="50"/>
      <c r="QNF115" s="50"/>
      <c r="QNG115" s="50"/>
      <c r="QNH115" s="50"/>
      <c r="QNI115" s="50"/>
      <c r="QNJ115" s="50"/>
      <c r="QNK115" s="50"/>
      <c r="QNL115" s="50"/>
      <c r="QNM115" s="50"/>
      <c r="QNN115" s="50"/>
      <c r="QNO115" s="50"/>
      <c r="QNP115" s="50"/>
      <c r="QNQ115" s="50"/>
      <c r="QNR115" s="50"/>
      <c r="QNS115" s="50"/>
      <c r="QNT115" s="50"/>
      <c r="QNU115" s="50"/>
      <c r="QNV115" s="50"/>
      <c r="QNW115" s="50"/>
      <c r="QNX115" s="50"/>
      <c r="QNY115" s="50"/>
      <c r="QNZ115" s="50"/>
      <c r="QOA115" s="50"/>
      <c r="QOB115" s="50"/>
      <c r="QOC115" s="50"/>
      <c r="QOD115" s="50"/>
      <c r="QOE115" s="50"/>
      <c r="QOF115" s="50"/>
      <c r="QOG115" s="50"/>
      <c r="QOH115" s="50"/>
      <c r="QOI115" s="50"/>
      <c r="QOJ115" s="50"/>
      <c r="QOK115" s="50"/>
      <c r="QOL115" s="50"/>
      <c r="QOM115" s="50"/>
      <c r="QON115" s="50"/>
      <c r="QOO115" s="50"/>
      <c r="QOP115" s="50"/>
      <c r="QOQ115" s="50"/>
      <c r="QOR115" s="50"/>
      <c r="QOS115" s="50"/>
      <c r="QOT115" s="50"/>
      <c r="QOU115" s="50"/>
      <c r="QOV115" s="50"/>
      <c r="QOW115" s="50"/>
      <c r="QOX115" s="50"/>
      <c r="QOY115" s="50"/>
      <c r="QOZ115" s="50"/>
      <c r="QPA115" s="50"/>
      <c r="QPB115" s="50"/>
      <c r="QPC115" s="50"/>
      <c r="QPD115" s="50"/>
      <c r="QPE115" s="50"/>
      <c r="QPF115" s="50"/>
      <c r="QPG115" s="50"/>
      <c r="QPH115" s="50"/>
      <c r="QPI115" s="50"/>
      <c r="QPJ115" s="50"/>
      <c r="QPK115" s="50"/>
      <c r="QPL115" s="50"/>
      <c r="QPM115" s="50"/>
      <c r="QPN115" s="50"/>
      <c r="QPO115" s="50"/>
      <c r="QPP115" s="50"/>
      <c r="QPQ115" s="50"/>
      <c r="QPR115" s="50"/>
      <c r="QPS115" s="50"/>
      <c r="QPT115" s="50"/>
      <c r="QPU115" s="50"/>
      <c r="QPV115" s="50"/>
      <c r="QPW115" s="50"/>
      <c r="QPX115" s="50"/>
      <c r="QPY115" s="50"/>
      <c r="QPZ115" s="50"/>
      <c r="QQA115" s="50"/>
      <c r="QQB115" s="50"/>
      <c r="QQC115" s="50"/>
      <c r="QQD115" s="50"/>
      <c r="QQE115" s="50"/>
      <c r="QQF115" s="50"/>
      <c r="QQG115" s="50"/>
      <c r="QQH115" s="50"/>
      <c r="QQI115" s="50"/>
      <c r="QQJ115" s="50"/>
      <c r="QQK115" s="50"/>
      <c r="QQL115" s="50"/>
      <c r="QQM115" s="50"/>
      <c r="QQN115" s="50"/>
      <c r="QQO115" s="50"/>
      <c r="QQP115" s="50"/>
      <c r="QQQ115" s="50"/>
      <c r="QQR115" s="50"/>
      <c r="QQS115" s="50"/>
      <c r="QQT115" s="50"/>
      <c r="QQU115" s="50"/>
      <c r="QQV115" s="50"/>
      <c r="QQW115" s="50"/>
      <c r="QQX115" s="50"/>
      <c r="QQY115" s="50"/>
      <c r="QQZ115" s="50"/>
      <c r="QRA115" s="50"/>
      <c r="QRB115" s="50"/>
      <c r="QRC115" s="50"/>
      <c r="QRD115" s="50"/>
      <c r="QRE115" s="50"/>
      <c r="QRF115" s="50"/>
      <c r="QRG115" s="50"/>
      <c r="QRH115" s="50"/>
      <c r="QRI115" s="50"/>
      <c r="QRJ115" s="50"/>
      <c r="QRK115" s="50"/>
      <c r="QRL115" s="50"/>
      <c r="QRM115" s="50"/>
      <c r="QRN115" s="50"/>
      <c r="QRO115" s="50"/>
      <c r="QRP115" s="50"/>
      <c r="QRQ115" s="50"/>
      <c r="QRR115" s="50"/>
      <c r="QRS115" s="50"/>
      <c r="QRT115" s="50"/>
      <c r="QRU115" s="50"/>
      <c r="QRV115" s="50"/>
      <c r="QRW115" s="50"/>
      <c r="QRX115" s="50"/>
      <c r="QRY115" s="50"/>
      <c r="QRZ115" s="50"/>
      <c r="QSA115" s="50"/>
      <c r="QSB115" s="50"/>
      <c r="QSC115" s="50"/>
      <c r="QSD115" s="50"/>
      <c r="QSE115" s="50"/>
      <c r="QSF115" s="50"/>
      <c r="QSG115" s="50"/>
      <c r="QSH115" s="50"/>
      <c r="QSI115" s="50"/>
      <c r="QSJ115" s="50"/>
      <c r="QSK115" s="50"/>
      <c r="QSL115" s="50"/>
      <c r="QSM115" s="50"/>
      <c r="QSN115" s="50"/>
      <c r="QSO115" s="50"/>
      <c r="QSP115" s="50"/>
      <c r="QSQ115" s="50"/>
      <c r="QSR115" s="50"/>
      <c r="QSS115" s="50"/>
      <c r="QST115" s="50"/>
      <c r="QSU115" s="50"/>
      <c r="QSV115" s="50"/>
      <c r="QSW115" s="50"/>
      <c r="QSX115" s="50"/>
      <c r="QSY115" s="50"/>
      <c r="QSZ115" s="50"/>
      <c r="QTA115" s="50"/>
      <c r="QTB115" s="50"/>
      <c r="QTC115" s="50"/>
      <c r="QTD115" s="50"/>
      <c r="QTE115" s="50"/>
      <c r="QTF115" s="50"/>
      <c r="QTG115" s="50"/>
      <c r="QTH115" s="50"/>
      <c r="QTI115" s="50"/>
      <c r="QTJ115" s="50"/>
      <c r="QTK115" s="50"/>
      <c r="QTL115" s="50"/>
      <c r="QTM115" s="50"/>
      <c r="QTN115" s="50"/>
      <c r="QTO115" s="50"/>
      <c r="QTP115" s="50"/>
      <c r="QTQ115" s="50"/>
      <c r="QTR115" s="50"/>
      <c r="QTS115" s="50"/>
      <c r="QTT115" s="50"/>
      <c r="QTU115" s="50"/>
      <c r="QTV115" s="50"/>
      <c r="QTW115" s="50"/>
      <c r="QTX115" s="50"/>
      <c r="QTY115" s="50"/>
      <c r="QTZ115" s="50"/>
      <c r="QUA115" s="50"/>
      <c r="QUB115" s="50"/>
      <c r="QUC115" s="50"/>
      <c r="QUD115" s="50"/>
      <c r="QUE115" s="50"/>
      <c r="QUF115" s="50"/>
      <c r="QUG115" s="50"/>
      <c r="QUH115" s="50"/>
      <c r="QUI115" s="50"/>
      <c r="QUJ115" s="50"/>
      <c r="QUK115" s="50"/>
      <c r="QUL115" s="50"/>
      <c r="QUM115" s="50"/>
      <c r="QUN115" s="50"/>
      <c r="QUO115" s="50"/>
      <c r="QUP115" s="50"/>
      <c r="QUQ115" s="50"/>
      <c r="QUR115" s="50"/>
      <c r="QUS115" s="50"/>
      <c r="QUT115" s="50"/>
      <c r="QUU115" s="50"/>
      <c r="QUV115" s="50"/>
      <c r="QUW115" s="50"/>
      <c r="QUX115" s="50"/>
      <c r="QUY115" s="50"/>
      <c r="QUZ115" s="50"/>
      <c r="QVA115" s="50"/>
      <c r="QVB115" s="50"/>
      <c r="QVC115" s="50"/>
      <c r="QVD115" s="50"/>
      <c r="QVE115" s="50"/>
      <c r="QVF115" s="50"/>
      <c r="QVG115" s="50"/>
      <c r="QVH115" s="50"/>
      <c r="QVI115" s="50"/>
      <c r="QVJ115" s="50"/>
      <c r="QVK115" s="50"/>
      <c r="QVL115" s="50"/>
      <c r="QVM115" s="50"/>
      <c r="QVN115" s="50"/>
      <c r="QVO115" s="50"/>
      <c r="QVP115" s="50"/>
      <c r="QVQ115" s="50"/>
      <c r="QVR115" s="50"/>
      <c r="QVS115" s="50"/>
      <c r="QVT115" s="50"/>
      <c r="QVU115" s="50"/>
      <c r="QVV115" s="50"/>
      <c r="QVW115" s="50"/>
      <c r="QVX115" s="50"/>
      <c r="QVY115" s="50"/>
      <c r="QVZ115" s="50"/>
      <c r="QWA115" s="50"/>
      <c r="QWB115" s="50"/>
      <c r="QWC115" s="50"/>
      <c r="QWD115" s="50"/>
      <c r="QWE115" s="50"/>
      <c r="QWF115" s="50"/>
      <c r="QWG115" s="50"/>
      <c r="QWH115" s="50"/>
      <c r="QWI115" s="50"/>
      <c r="QWJ115" s="50"/>
      <c r="QWK115" s="50"/>
      <c r="QWL115" s="50"/>
      <c r="QWM115" s="50"/>
      <c r="QWN115" s="50"/>
      <c r="QWO115" s="50"/>
      <c r="QWP115" s="50"/>
      <c r="QWQ115" s="50"/>
      <c r="QWR115" s="50"/>
      <c r="QWS115" s="50"/>
      <c r="QWT115" s="50"/>
      <c r="QWU115" s="50"/>
      <c r="QWV115" s="50"/>
      <c r="QWW115" s="50"/>
      <c r="QWX115" s="50"/>
      <c r="QWY115" s="50"/>
      <c r="QWZ115" s="50"/>
      <c r="QXA115" s="50"/>
      <c r="QXB115" s="50"/>
      <c r="QXC115" s="50"/>
      <c r="QXD115" s="50"/>
      <c r="QXE115" s="50"/>
      <c r="QXF115" s="50"/>
      <c r="QXG115" s="50"/>
      <c r="QXH115" s="50"/>
      <c r="QXI115" s="50"/>
      <c r="QXJ115" s="50"/>
      <c r="QXK115" s="50"/>
      <c r="QXL115" s="50"/>
      <c r="QXM115" s="50"/>
      <c r="QXN115" s="50"/>
      <c r="QXO115" s="50"/>
      <c r="QXP115" s="50"/>
      <c r="QXQ115" s="50"/>
      <c r="QXR115" s="50"/>
      <c r="QXS115" s="50"/>
      <c r="QXT115" s="50"/>
      <c r="QXU115" s="50"/>
      <c r="QXV115" s="50"/>
      <c r="QXW115" s="50"/>
      <c r="QXX115" s="50"/>
      <c r="QXY115" s="50"/>
      <c r="QXZ115" s="50"/>
      <c r="QYA115" s="50"/>
      <c r="QYB115" s="50"/>
      <c r="QYC115" s="50"/>
      <c r="QYD115" s="50"/>
      <c r="QYE115" s="50"/>
      <c r="QYF115" s="50"/>
      <c r="QYG115" s="50"/>
      <c r="QYH115" s="50"/>
      <c r="QYI115" s="50"/>
      <c r="QYJ115" s="50"/>
      <c r="QYK115" s="50"/>
      <c r="QYL115" s="50"/>
      <c r="QYM115" s="50"/>
      <c r="QYN115" s="50"/>
      <c r="QYO115" s="50"/>
      <c r="QYP115" s="50"/>
      <c r="QYQ115" s="50"/>
      <c r="QYR115" s="50"/>
      <c r="QYS115" s="50"/>
      <c r="QYT115" s="50"/>
      <c r="QYU115" s="50"/>
      <c r="QYV115" s="50"/>
      <c r="QYW115" s="50"/>
      <c r="QYX115" s="50"/>
      <c r="QYY115" s="50"/>
      <c r="QYZ115" s="50"/>
      <c r="QZA115" s="50"/>
      <c r="QZB115" s="50"/>
      <c r="QZC115" s="50"/>
      <c r="QZD115" s="50"/>
      <c r="QZE115" s="50"/>
      <c r="QZF115" s="50"/>
      <c r="QZG115" s="50"/>
      <c r="QZH115" s="50"/>
      <c r="QZI115" s="50"/>
      <c r="QZJ115" s="50"/>
      <c r="QZK115" s="50"/>
      <c r="QZL115" s="50"/>
      <c r="QZM115" s="50"/>
      <c r="QZN115" s="50"/>
      <c r="QZO115" s="50"/>
      <c r="QZP115" s="50"/>
      <c r="QZQ115" s="50"/>
      <c r="QZR115" s="50"/>
      <c r="QZS115" s="50"/>
      <c r="QZT115" s="50"/>
      <c r="QZU115" s="50"/>
      <c r="QZV115" s="50"/>
      <c r="QZW115" s="50"/>
      <c r="QZX115" s="50"/>
      <c r="QZY115" s="50"/>
      <c r="QZZ115" s="50"/>
      <c r="RAA115" s="50"/>
      <c r="RAB115" s="50"/>
      <c r="RAC115" s="50"/>
      <c r="RAD115" s="50"/>
      <c r="RAE115" s="50"/>
      <c r="RAF115" s="50"/>
      <c r="RAG115" s="50"/>
      <c r="RAH115" s="50"/>
      <c r="RAI115" s="50"/>
      <c r="RAJ115" s="50"/>
      <c r="RAK115" s="50"/>
      <c r="RAL115" s="50"/>
      <c r="RAM115" s="50"/>
      <c r="RAN115" s="50"/>
      <c r="RAO115" s="50"/>
      <c r="RAP115" s="50"/>
      <c r="RAQ115" s="50"/>
      <c r="RAR115" s="50"/>
      <c r="RAS115" s="50"/>
      <c r="RAT115" s="50"/>
      <c r="RAU115" s="50"/>
      <c r="RAV115" s="50"/>
      <c r="RAW115" s="50"/>
      <c r="RAX115" s="50"/>
      <c r="RAY115" s="50"/>
      <c r="RAZ115" s="50"/>
      <c r="RBA115" s="50"/>
      <c r="RBB115" s="50"/>
      <c r="RBC115" s="50"/>
      <c r="RBD115" s="50"/>
      <c r="RBE115" s="50"/>
      <c r="RBF115" s="50"/>
      <c r="RBG115" s="50"/>
      <c r="RBH115" s="50"/>
      <c r="RBI115" s="50"/>
      <c r="RBJ115" s="50"/>
      <c r="RBK115" s="50"/>
      <c r="RBL115" s="50"/>
      <c r="RBM115" s="50"/>
      <c r="RBN115" s="50"/>
      <c r="RBO115" s="50"/>
      <c r="RBP115" s="50"/>
      <c r="RBQ115" s="50"/>
      <c r="RBR115" s="50"/>
      <c r="RBS115" s="50"/>
      <c r="RBT115" s="50"/>
      <c r="RBU115" s="50"/>
      <c r="RBV115" s="50"/>
      <c r="RBW115" s="50"/>
      <c r="RBX115" s="50"/>
      <c r="RBY115" s="50"/>
      <c r="RBZ115" s="50"/>
      <c r="RCA115" s="50"/>
      <c r="RCB115" s="50"/>
      <c r="RCC115" s="50"/>
      <c r="RCD115" s="50"/>
      <c r="RCE115" s="50"/>
      <c r="RCF115" s="50"/>
      <c r="RCG115" s="50"/>
      <c r="RCH115" s="50"/>
      <c r="RCI115" s="50"/>
      <c r="RCJ115" s="50"/>
      <c r="RCK115" s="50"/>
      <c r="RCL115" s="50"/>
      <c r="RCM115" s="50"/>
      <c r="RCN115" s="50"/>
      <c r="RCO115" s="50"/>
      <c r="RCP115" s="50"/>
      <c r="RCQ115" s="50"/>
      <c r="RCR115" s="50"/>
      <c r="RCS115" s="50"/>
      <c r="RCT115" s="50"/>
      <c r="RCU115" s="50"/>
      <c r="RCV115" s="50"/>
      <c r="RCW115" s="50"/>
      <c r="RCX115" s="50"/>
      <c r="RCY115" s="50"/>
      <c r="RCZ115" s="50"/>
      <c r="RDA115" s="50"/>
      <c r="RDB115" s="50"/>
      <c r="RDC115" s="50"/>
      <c r="RDD115" s="50"/>
      <c r="RDE115" s="50"/>
      <c r="RDF115" s="50"/>
      <c r="RDG115" s="50"/>
      <c r="RDH115" s="50"/>
      <c r="RDI115" s="50"/>
      <c r="RDJ115" s="50"/>
      <c r="RDK115" s="50"/>
      <c r="RDL115" s="50"/>
      <c r="RDM115" s="50"/>
      <c r="RDN115" s="50"/>
      <c r="RDO115" s="50"/>
      <c r="RDP115" s="50"/>
      <c r="RDQ115" s="50"/>
      <c r="RDR115" s="50"/>
      <c r="RDS115" s="50"/>
      <c r="RDT115" s="50"/>
      <c r="RDU115" s="50"/>
      <c r="RDV115" s="50"/>
      <c r="RDW115" s="50"/>
      <c r="RDX115" s="50"/>
      <c r="RDY115" s="50"/>
      <c r="RDZ115" s="50"/>
      <c r="REA115" s="50"/>
      <c r="REB115" s="50"/>
      <c r="REC115" s="50"/>
      <c r="RED115" s="50"/>
      <c r="REE115" s="50"/>
      <c r="REF115" s="50"/>
      <c r="REG115" s="50"/>
      <c r="REH115" s="50"/>
      <c r="REI115" s="50"/>
      <c r="REJ115" s="50"/>
      <c r="REK115" s="50"/>
      <c r="REL115" s="50"/>
      <c r="REM115" s="50"/>
      <c r="REN115" s="50"/>
      <c r="REO115" s="50"/>
      <c r="REP115" s="50"/>
      <c r="REQ115" s="50"/>
      <c r="RER115" s="50"/>
      <c r="RES115" s="50"/>
      <c r="RET115" s="50"/>
      <c r="REU115" s="50"/>
      <c r="REV115" s="50"/>
      <c r="REW115" s="50"/>
      <c r="REX115" s="50"/>
      <c r="REY115" s="50"/>
      <c r="REZ115" s="50"/>
      <c r="RFA115" s="50"/>
      <c r="RFB115" s="50"/>
      <c r="RFC115" s="50"/>
      <c r="RFD115" s="50"/>
      <c r="RFE115" s="50"/>
      <c r="RFF115" s="50"/>
      <c r="RFG115" s="50"/>
      <c r="RFH115" s="50"/>
      <c r="RFI115" s="50"/>
      <c r="RFJ115" s="50"/>
      <c r="RFK115" s="50"/>
      <c r="RFL115" s="50"/>
      <c r="RFM115" s="50"/>
      <c r="RFN115" s="50"/>
      <c r="RFO115" s="50"/>
      <c r="RFP115" s="50"/>
      <c r="RFQ115" s="50"/>
      <c r="RFR115" s="50"/>
      <c r="RFS115" s="50"/>
      <c r="RFT115" s="50"/>
      <c r="RFU115" s="50"/>
      <c r="RFV115" s="50"/>
      <c r="RFW115" s="50"/>
      <c r="RFX115" s="50"/>
      <c r="RFY115" s="50"/>
      <c r="RFZ115" s="50"/>
      <c r="RGA115" s="50"/>
      <c r="RGB115" s="50"/>
      <c r="RGC115" s="50"/>
      <c r="RGD115" s="50"/>
      <c r="RGE115" s="50"/>
      <c r="RGF115" s="50"/>
      <c r="RGG115" s="50"/>
      <c r="RGH115" s="50"/>
      <c r="RGI115" s="50"/>
      <c r="RGJ115" s="50"/>
      <c r="RGK115" s="50"/>
      <c r="RGL115" s="50"/>
      <c r="RGM115" s="50"/>
      <c r="RGN115" s="50"/>
      <c r="RGO115" s="50"/>
      <c r="RGP115" s="50"/>
      <c r="RGQ115" s="50"/>
      <c r="RGR115" s="50"/>
      <c r="RGS115" s="50"/>
      <c r="RGT115" s="50"/>
      <c r="RGU115" s="50"/>
      <c r="RGV115" s="50"/>
      <c r="RGW115" s="50"/>
      <c r="RGX115" s="50"/>
      <c r="RGY115" s="50"/>
      <c r="RGZ115" s="50"/>
      <c r="RHA115" s="50"/>
      <c r="RHB115" s="50"/>
      <c r="RHC115" s="50"/>
      <c r="RHD115" s="50"/>
      <c r="RHE115" s="50"/>
      <c r="RHF115" s="50"/>
      <c r="RHG115" s="50"/>
      <c r="RHH115" s="50"/>
      <c r="RHI115" s="50"/>
      <c r="RHJ115" s="50"/>
      <c r="RHK115" s="50"/>
      <c r="RHL115" s="50"/>
      <c r="RHM115" s="50"/>
      <c r="RHN115" s="50"/>
      <c r="RHO115" s="50"/>
      <c r="RHP115" s="50"/>
      <c r="RHQ115" s="50"/>
      <c r="RHR115" s="50"/>
      <c r="RHS115" s="50"/>
      <c r="RHT115" s="50"/>
      <c r="RHU115" s="50"/>
      <c r="RHV115" s="50"/>
      <c r="RHW115" s="50"/>
      <c r="RHX115" s="50"/>
      <c r="RHY115" s="50"/>
      <c r="RHZ115" s="50"/>
      <c r="RIA115" s="50"/>
      <c r="RIB115" s="50"/>
      <c r="RIC115" s="50"/>
      <c r="RID115" s="50"/>
      <c r="RIE115" s="50"/>
      <c r="RIF115" s="50"/>
      <c r="RIG115" s="50"/>
      <c r="RIH115" s="50"/>
      <c r="RII115" s="50"/>
      <c r="RIJ115" s="50"/>
      <c r="RIK115" s="50"/>
      <c r="RIL115" s="50"/>
      <c r="RIM115" s="50"/>
      <c r="RIN115" s="50"/>
      <c r="RIO115" s="50"/>
      <c r="RIP115" s="50"/>
      <c r="RIQ115" s="50"/>
      <c r="RIR115" s="50"/>
      <c r="RIS115" s="50"/>
      <c r="RIT115" s="50"/>
      <c r="RIU115" s="50"/>
      <c r="RIV115" s="50"/>
      <c r="RIW115" s="50"/>
      <c r="RIX115" s="50"/>
      <c r="RIY115" s="50"/>
      <c r="RIZ115" s="50"/>
      <c r="RJA115" s="50"/>
      <c r="RJB115" s="50"/>
      <c r="RJC115" s="50"/>
      <c r="RJD115" s="50"/>
      <c r="RJE115" s="50"/>
      <c r="RJF115" s="50"/>
      <c r="RJG115" s="50"/>
      <c r="RJH115" s="50"/>
      <c r="RJI115" s="50"/>
      <c r="RJJ115" s="50"/>
      <c r="RJK115" s="50"/>
      <c r="RJL115" s="50"/>
      <c r="RJM115" s="50"/>
      <c r="RJN115" s="50"/>
      <c r="RJO115" s="50"/>
      <c r="RJP115" s="50"/>
      <c r="RJQ115" s="50"/>
      <c r="RJR115" s="50"/>
      <c r="RJS115" s="50"/>
      <c r="RJT115" s="50"/>
      <c r="RJU115" s="50"/>
      <c r="RJV115" s="50"/>
      <c r="RJW115" s="50"/>
      <c r="RJX115" s="50"/>
      <c r="RJY115" s="50"/>
      <c r="RJZ115" s="50"/>
      <c r="RKA115" s="50"/>
      <c r="RKB115" s="50"/>
      <c r="RKC115" s="50"/>
      <c r="RKD115" s="50"/>
      <c r="RKE115" s="50"/>
      <c r="RKF115" s="50"/>
      <c r="RKG115" s="50"/>
      <c r="RKH115" s="50"/>
      <c r="RKI115" s="50"/>
      <c r="RKJ115" s="50"/>
      <c r="RKK115" s="50"/>
      <c r="RKL115" s="50"/>
      <c r="RKM115" s="50"/>
      <c r="RKN115" s="50"/>
      <c r="RKO115" s="50"/>
      <c r="RKP115" s="50"/>
      <c r="RKQ115" s="50"/>
      <c r="RKR115" s="50"/>
      <c r="RKS115" s="50"/>
      <c r="RKT115" s="50"/>
      <c r="RKU115" s="50"/>
      <c r="RKV115" s="50"/>
      <c r="RKW115" s="50"/>
      <c r="RKX115" s="50"/>
      <c r="RKY115" s="50"/>
      <c r="RKZ115" s="50"/>
      <c r="RLA115" s="50"/>
      <c r="RLB115" s="50"/>
      <c r="RLC115" s="50"/>
      <c r="RLD115" s="50"/>
      <c r="RLE115" s="50"/>
      <c r="RLF115" s="50"/>
      <c r="RLG115" s="50"/>
      <c r="RLH115" s="50"/>
      <c r="RLI115" s="50"/>
      <c r="RLJ115" s="50"/>
      <c r="RLK115" s="50"/>
      <c r="RLL115" s="50"/>
      <c r="RLM115" s="50"/>
      <c r="RLN115" s="50"/>
      <c r="RLO115" s="50"/>
      <c r="RLP115" s="50"/>
      <c r="RLQ115" s="50"/>
      <c r="RLR115" s="50"/>
      <c r="RLS115" s="50"/>
      <c r="RLT115" s="50"/>
      <c r="RLU115" s="50"/>
      <c r="RLV115" s="50"/>
      <c r="RLW115" s="50"/>
      <c r="RLX115" s="50"/>
      <c r="RLY115" s="50"/>
      <c r="RLZ115" s="50"/>
      <c r="RMA115" s="50"/>
      <c r="RMB115" s="50"/>
      <c r="RMC115" s="50"/>
      <c r="RMD115" s="50"/>
      <c r="RME115" s="50"/>
      <c r="RMF115" s="50"/>
      <c r="RMG115" s="50"/>
      <c r="RMH115" s="50"/>
      <c r="RMI115" s="50"/>
      <c r="RMJ115" s="50"/>
      <c r="RMK115" s="50"/>
      <c r="RML115" s="50"/>
      <c r="RMM115" s="50"/>
      <c r="RMN115" s="50"/>
      <c r="RMO115" s="50"/>
      <c r="RMP115" s="50"/>
      <c r="RMQ115" s="50"/>
      <c r="RMR115" s="50"/>
      <c r="RMS115" s="50"/>
      <c r="RMT115" s="50"/>
      <c r="RMU115" s="50"/>
      <c r="RMV115" s="50"/>
      <c r="RMW115" s="50"/>
      <c r="RMX115" s="50"/>
      <c r="RMY115" s="50"/>
      <c r="RMZ115" s="50"/>
      <c r="RNA115" s="50"/>
      <c r="RNB115" s="50"/>
      <c r="RNC115" s="50"/>
      <c r="RND115" s="50"/>
      <c r="RNE115" s="50"/>
      <c r="RNF115" s="50"/>
      <c r="RNG115" s="50"/>
      <c r="RNH115" s="50"/>
      <c r="RNI115" s="50"/>
      <c r="RNJ115" s="50"/>
      <c r="RNK115" s="50"/>
      <c r="RNL115" s="50"/>
      <c r="RNM115" s="50"/>
      <c r="RNN115" s="50"/>
      <c r="RNO115" s="50"/>
      <c r="RNP115" s="50"/>
      <c r="RNQ115" s="50"/>
      <c r="RNR115" s="50"/>
      <c r="RNS115" s="50"/>
      <c r="RNT115" s="50"/>
      <c r="RNU115" s="50"/>
      <c r="RNV115" s="50"/>
      <c r="RNW115" s="50"/>
      <c r="RNX115" s="50"/>
      <c r="RNY115" s="50"/>
      <c r="RNZ115" s="50"/>
      <c r="ROA115" s="50"/>
      <c r="ROB115" s="50"/>
      <c r="ROC115" s="50"/>
      <c r="ROD115" s="50"/>
      <c r="ROE115" s="50"/>
      <c r="ROF115" s="50"/>
      <c r="ROG115" s="50"/>
      <c r="ROH115" s="50"/>
      <c r="ROI115" s="50"/>
      <c r="ROJ115" s="50"/>
      <c r="ROK115" s="50"/>
      <c r="ROL115" s="50"/>
      <c r="ROM115" s="50"/>
      <c r="RON115" s="50"/>
      <c r="ROO115" s="50"/>
      <c r="ROP115" s="50"/>
      <c r="ROQ115" s="50"/>
      <c r="ROR115" s="50"/>
      <c r="ROS115" s="50"/>
      <c r="ROT115" s="50"/>
      <c r="ROU115" s="50"/>
      <c r="ROV115" s="50"/>
      <c r="ROW115" s="50"/>
      <c r="ROX115" s="50"/>
      <c r="ROY115" s="50"/>
      <c r="ROZ115" s="50"/>
      <c r="RPA115" s="50"/>
      <c r="RPB115" s="50"/>
      <c r="RPC115" s="50"/>
      <c r="RPD115" s="50"/>
      <c r="RPE115" s="50"/>
      <c r="RPF115" s="50"/>
      <c r="RPG115" s="50"/>
      <c r="RPH115" s="50"/>
      <c r="RPI115" s="50"/>
      <c r="RPJ115" s="50"/>
      <c r="RPK115" s="50"/>
      <c r="RPL115" s="50"/>
      <c r="RPM115" s="50"/>
      <c r="RPN115" s="50"/>
      <c r="RPO115" s="50"/>
      <c r="RPP115" s="50"/>
      <c r="RPQ115" s="50"/>
      <c r="RPR115" s="50"/>
      <c r="RPS115" s="50"/>
      <c r="RPT115" s="50"/>
      <c r="RPU115" s="50"/>
      <c r="RPV115" s="50"/>
      <c r="RPW115" s="50"/>
      <c r="RPX115" s="50"/>
      <c r="RPY115" s="50"/>
      <c r="RPZ115" s="50"/>
      <c r="RQA115" s="50"/>
      <c r="RQB115" s="50"/>
      <c r="RQC115" s="50"/>
      <c r="RQD115" s="50"/>
      <c r="RQE115" s="50"/>
      <c r="RQF115" s="50"/>
      <c r="RQG115" s="50"/>
      <c r="RQH115" s="50"/>
      <c r="RQI115" s="50"/>
      <c r="RQJ115" s="50"/>
      <c r="RQK115" s="50"/>
      <c r="RQL115" s="50"/>
      <c r="RQM115" s="50"/>
      <c r="RQN115" s="50"/>
      <c r="RQO115" s="50"/>
      <c r="RQP115" s="50"/>
      <c r="RQQ115" s="50"/>
      <c r="RQR115" s="50"/>
      <c r="RQS115" s="50"/>
      <c r="RQT115" s="50"/>
      <c r="RQU115" s="50"/>
      <c r="RQV115" s="50"/>
      <c r="RQW115" s="50"/>
      <c r="RQX115" s="50"/>
      <c r="RQY115" s="50"/>
      <c r="RQZ115" s="50"/>
      <c r="RRA115" s="50"/>
      <c r="RRB115" s="50"/>
      <c r="RRC115" s="50"/>
      <c r="RRD115" s="50"/>
      <c r="RRE115" s="50"/>
      <c r="RRF115" s="50"/>
      <c r="RRG115" s="50"/>
      <c r="RRH115" s="50"/>
      <c r="RRI115" s="50"/>
      <c r="RRJ115" s="50"/>
      <c r="RRK115" s="50"/>
      <c r="RRL115" s="50"/>
      <c r="RRM115" s="50"/>
      <c r="RRN115" s="50"/>
      <c r="RRO115" s="50"/>
      <c r="RRP115" s="50"/>
      <c r="RRQ115" s="50"/>
      <c r="RRR115" s="50"/>
      <c r="RRS115" s="50"/>
      <c r="RRT115" s="50"/>
      <c r="RRU115" s="50"/>
      <c r="RRV115" s="50"/>
      <c r="RRW115" s="50"/>
      <c r="RRX115" s="50"/>
      <c r="RRY115" s="50"/>
      <c r="RRZ115" s="50"/>
      <c r="RSA115" s="50"/>
      <c r="RSB115" s="50"/>
      <c r="RSC115" s="50"/>
      <c r="RSD115" s="50"/>
      <c r="RSE115" s="50"/>
      <c r="RSF115" s="50"/>
      <c r="RSG115" s="50"/>
      <c r="RSH115" s="50"/>
      <c r="RSI115" s="50"/>
      <c r="RSJ115" s="50"/>
      <c r="RSK115" s="50"/>
      <c r="RSL115" s="50"/>
      <c r="RSM115" s="50"/>
      <c r="RSN115" s="50"/>
      <c r="RSO115" s="50"/>
      <c r="RSP115" s="50"/>
      <c r="RSQ115" s="50"/>
      <c r="RSR115" s="50"/>
      <c r="RSS115" s="50"/>
      <c r="RST115" s="50"/>
      <c r="RSU115" s="50"/>
      <c r="RSV115" s="50"/>
      <c r="RSW115" s="50"/>
      <c r="RSX115" s="50"/>
      <c r="RSY115" s="50"/>
      <c r="RSZ115" s="50"/>
      <c r="RTA115" s="50"/>
      <c r="RTB115" s="50"/>
      <c r="RTC115" s="50"/>
      <c r="RTD115" s="50"/>
      <c r="RTE115" s="50"/>
      <c r="RTF115" s="50"/>
      <c r="RTG115" s="50"/>
      <c r="RTH115" s="50"/>
      <c r="RTI115" s="50"/>
      <c r="RTJ115" s="50"/>
      <c r="RTK115" s="50"/>
      <c r="RTL115" s="50"/>
      <c r="RTM115" s="50"/>
      <c r="RTN115" s="50"/>
      <c r="RTO115" s="50"/>
      <c r="RTP115" s="50"/>
      <c r="RTQ115" s="50"/>
      <c r="RTR115" s="50"/>
      <c r="RTS115" s="50"/>
      <c r="RTT115" s="50"/>
      <c r="RTU115" s="50"/>
      <c r="RTV115" s="50"/>
      <c r="RTW115" s="50"/>
      <c r="RTX115" s="50"/>
      <c r="RTY115" s="50"/>
      <c r="RTZ115" s="50"/>
      <c r="RUA115" s="50"/>
      <c r="RUB115" s="50"/>
      <c r="RUC115" s="50"/>
      <c r="RUD115" s="50"/>
      <c r="RUE115" s="50"/>
      <c r="RUF115" s="50"/>
      <c r="RUG115" s="50"/>
      <c r="RUH115" s="50"/>
      <c r="RUI115" s="50"/>
      <c r="RUJ115" s="50"/>
      <c r="RUK115" s="50"/>
      <c r="RUL115" s="50"/>
      <c r="RUM115" s="50"/>
      <c r="RUN115" s="50"/>
      <c r="RUO115" s="50"/>
      <c r="RUP115" s="50"/>
      <c r="RUQ115" s="50"/>
      <c r="RUR115" s="50"/>
      <c r="RUS115" s="50"/>
      <c r="RUT115" s="50"/>
      <c r="RUU115" s="50"/>
      <c r="RUV115" s="50"/>
      <c r="RUW115" s="50"/>
      <c r="RUX115" s="50"/>
      <c r="RUY115" s="50"/>
      <c r="RUZ115" s="50"/>
      <c r="RVA115" s="50"/>
      <c r="RVB115" s="50"/>
      <c r="RVC115" s="50"/>
      <c r="RVD115" s="50"/>
      <c r="RVE115" s="50"/>
      <c r="RVF115" s="50"/>
      <c r="RVG115" s="50"/>
      <c r="RVH115" s="50"/>
      <c r="RVI115" s="50"/>
      <c r="RVJ115" s="50"/>
      <c r="RVK115" s="50"/>
      <c r="RVL115" s="50"/>
      <c r="RVM115" s="50"/>
      <c r="RVN115" s="50"/>
      <c r="RVO115" s="50"/>
      <c r="RVP115" s="50"/>
      <c r="RVQ115" s="50"/>
      <c r="RVR115" s="50"/>
      <c r="RVS115" s="50"/>
      <c r="RVT115" s="50"/>
      <c r="RVU115" s="50"/>
      <c r="RVV115" s="50"/>
      <c r="RVW115" s="50"/>
      <c r="RVX115" s="50"/>
      <c r="RVY115" s="50"/>
      <c r="RVZ115" s="50"/>
      <c r="RWA115" s="50"/>
      <c r="RWB115" s="50"/>
      <c r="RWC115" s="50"/>
      <c r="RWD115" s="50"/>
      <c r="RWE115" s="50"/>
      <c r="RWF115" s="50"/>
      <c r="RWG115" s="50"/>
      <c r="RWH115" s="50"/>
      <c r="RWI115" s="50"/>
      <c r="RWJ115" s="50"/>
      <c r="RWK115" s="50"/>
      <c r="RWL115" s="50"/>
      <c r="RWM115" s="50"/>
      <c r="RWN115" s="50"/>
      <c r="RWO115" s="50"/>
      <c r="RWP115" s="50"/>
      <c r="RWQ115" s="50"/>
      <c r="RWR115" s="50"/>
      <c r="RWS115" s="50"/>
      <c r="RWT115" s="50"/>
      <c r="RWU115" s="50"/>
      <c r="RWV115" s="50"/>
      <c r="RWW115" s="50"/>
      <c r="RWX115" s="50"/>
      <c r="RWY115" s="50"/>
      <c r="RWZ115" s="50"/>
      <c r="RXA115" s="50"/>
      <c r="RXB115" s="50"/>
      <c r="RXC115" s="50"/>
      <c r="RXD115" s="50"/>
      <c r="RXE115" s="50"/>
      <c r="RXF115" s="50"/>
      <c r="RXG115" s="50"/>
      <c r="RXH115" s="50"/>
      <c r="RXI115" s="50"/>
      <c r="RXJ115" s="50"/>
      <c r="RXK115" s="50"/>
      <c r="RXL115" s="50"/>
      <c r="RXM115" s="50"/>
      <c r="RXN115" s="50"/>
      <c r="RXO115" s="50"/>
      <c r="RXP115" s="50"/>
      <c r="RXQ115" s="50"/>
      <c r="RXR115" s="50"/>
      <c r="RXS115" s="50"/>
      <c r="RXT115" s="50"/>
      <c r="RXU115" s="50"/>
      <c r="RXV115" s="50"/>
      <c r="RXW115" s="50"/>
      <c r="RXX115" s="50"/>
      <c r="RXY115" s="50"/>
      <c r="RXZ115" s="50"/>
      <c r="RYA115" s="50"/>
      <c r="RYB115" s="50"/>
      <c r="RYC115" s="50"/>
      <c r="RYD115" s="50"/>
      <c r="RYE115" s="50"/>
      <c r="RYF115" s="50"/>
      <c r="RYG115" s="50"/>
      <c r="RYH115" s="50"/>
      <c r="RYI115" s="50"/>
      <c r="RYJ115" s="50"/>
      <c r="RYK115" s="50"/>
      <c r="RYL115" s="50"/>
      <c r="RYM115" s="50"/>
      <c r="RYN115" s="50"/>
      <c r="RYO115" s="50"/>
      <c r="RYP115" s="50"/>
      <c r="RYQ115" s="50"/>
      <c r="RYR115" s="50"/>
      <c r="RYS115" s="50"/>
      <c r="RYT115" s="50"/>
      <c r="RYU115" s="50"/>
      <c r="RYV115" s="50"/>
      <c r="RYW115" s="50"/>
      <c r="RYX115" s="50"/>
      <c r="RYY115" s="50"/>
      <c r="RYZ115" s="50"/>
      <c r="RZA115" s="50"/>
      <c r="RZB115" s="50"/>
      <c r="RZC115" s="50"/>
      <c r="RZD115" s="50"/>
      <c r="RZE115" s="50"/>
      <c r="RZF115" s="50"/>
      <c r="RZG115" s="50"/>
      <c r="RZH115" s="50"/>
      <c r="RZI115" s="50"/>
      <c r="RZJ115" s="50"/>
      <c r="RZK115" s="50"/>
      <c r="RZL115" s="50"/>
      <c r="RZM115" s="50"/>
      <c r="RZN115" s="50"/>
      <c r="RZO115" s="50"/>
      <c r="RZP115" s="50"/>
      <c r="RZQ115" s="50"/>
      <c r="RZR115" s="50"/>
      <c r="RZS115" s="50"/>
      <c r="RZT115" s="50"/>
      <c r="RZU115" s="50"/>
      <c r="RZV115" s="50"/>
      <c r="RZW115" s="50"/>
      <c r="RZX115" s="50"/>
      <c r="RZY115" s="50"/>
      <c r="RZZ115" s="50"/>
      <c r="SAA115" s="50"/>
      <c r="SAB115" s="50"/>
      <c r="SAC115" s="50"/>
      <c r="SAD115" s="50"/>
      <c r="SAE115" s="50"/>
      <c r="SAF115" s="50"/>
      <c r="SAG115" s="50"/>
      <c r="SAH115" s="50"/>
      <c r="SAI115" s="50"/>
      <c r="SAJ115" s="50"/>
      <c r="SAK115" s="50"/>
      <c r="SAL115" s="50"/>
      <c r="SAM115" s="50"/>
      <c r="SAN115" s="50"/>
      <c r="SAO115" s="50"/>
      <c r="SAP115" s="50"/>
      <c r="SAQ115" s="50"/>
      <c r="SAR115" s="50"/>
      <c r="SAS115" s="50"/>
      <c r="SAT115" s="50"/>
      <c r="SAU115" s="50"/>
      <c r="SAV115" s="50"/>
      <c r="SAW115" s="50"/>
      <c r="SAX115" s="50"/>
      <c r="SAY115" s="50"/>
      <c r="SAZ115" s="50"/>
      <c r="SBA115" s="50"/>
      <c r="SBB115" s="50"/>
      <c r="SBC115" s="50"/>
      <c r="SBD115" s="50"/>
      <c r="SBE115" s="50"/>
      <c r="SBF115" s="50"/>
      <c r="SBG115" s="50"/>
      <c r="SBH115" s="50"/>
      <c r="SBI115" s="50"/>
      <c r="SBJ115" s="50"/>
      <c r="SBK115" s="50"/>
      <c r="SBL115" s="50"/>
      <c r="SBM115" s="50"/>
      <c r="SBN115" s="50"/>
      <c r="SBO115" s="50"/>
      <c r="SBP115" s="50"/>
      <c r="SBQ115" s="50"/>
      <c r="SBR115" s="50"/>
      <c r="SBS115" s="50"/>
      <c r="SBT115" s="50"/>
      <c r="SBU115" s="50"/>
      <c r="SBV115" s="50"/>
      <c r="SBW115" s="50"/>
      <c r="SBX115" s="50"/>
      <c r="SBY115" s="50"/>
      <c r="SBZ115" s="50"/>
      <c r="SCA115" s="50"/>
      <c r="SCB115" s="50"/>
      <c r="SCC115" s="50"/>
      <c r="SCD115" s="50"/>
      <c r="SCE115" s="50"/>
      <c r="SCF115" s="50"/>
      <c r="SCG115" s="50"/>
      <c r="SCH115" s="50"/>
      <c r="SCI115" s="50"/>
      <c r="SCJ115" s="50"/>
      <c r="SCK115" s="50"/>
      <c r="SCL115" s="50"/>
      <c r="SCM115" s="50"/>
      <c r="SCN115" s="50"/>
      <c r="SCO115" s="50"/>
      <c r="SCP115" s="50"/>
      <c r="SCQ115" s="50"/>
      <c r="SCR115" s="50"/>
      <c r="SCS115" s="50"/>
      <c r="SCT115" s="50"/>
      <c r="SCU115" s="50"/>
      <c r="SCV115" s="50"/>
      <c r="SCW115" s="50"/>
      <c r="SCX115" s="50"/>
      <c r="SCY115" s="50"/>
      <c r="SCZ115" s="50"/>
      <c r="SDA115" s="50"/>
      <c r="SDB115" s="50"/>
      <c r="SDC115" s="50"/>
      <c r="SDD115" s="50"/>
      <c r="SDE115" s="50"/>
      <c r="SDF115" s="50"/>
      <c r="SDG115" s="50"/>
      <c r="SDH115" s="50"/>
      <c r="SDI115" s="50"/>
      <c r="SDJ115" s="50"/>
      <c r="SDK115" s="50"/>
      <c r="SDL115" s="50"/>
      <c r="SDM115" s="50"/>
      <c r="SDN115" s="50"/>
      <c r="SDO115" s="50"/>
      <c r="SDP115" s="50"/>
      <c r="SDQ115" s="50"/>
      <c r="SDR115" s="50"/>
      <c r="SDS115" s="50"/>
      <c r="SDT115" s="50"/>
      <c r="SDU115" s="50"/>
      <c r="SDV115" s="50"/>
      <c r="SDW115" s="50"/>
      <c r="SDX115" s="50"/>
      <c r="SDY115" s="50"/>
      <c r="SDZ115" s="50"/>
      <c r="SEA115" s="50"/>
      <c r="SEB115" s="50"/>
      <c r="SEC115" s="50"/>
      <c r="SED115" s="50"/>
      <c r="SEE115" s="50"/>
      <c r="SEF115" s="50"/>
      <c r="SEG115" s="50"/>
      <c r="SEH115" s="50"/>
      <c r="SEI115" s="50"/>
      <c r="SEJ115" s="50"/>
      <c r="SEK115" s="50"/>
      <c r="SEL115" s="50"/>
      <c r="SEM115" s="50"/>
      <c r="SEN115" s="50"/>
      <c r="SEO115" s="50"/>
      <c r="SEP115" s="50"/>
      <c r="SEQ115" s="50"/>
      <c r="SER115" s="50"/>
      <c r="SES115" s="50"/>
      <c r="SET115" s="50"/>
      <c r="SEU115" s="50"/>
      <c r="SEV115" s="50"/>
      <c r="SEW115" s="50"/>
      <c r="SEX115" s="50"/>
      <c r="SEY115" s="50"/>
      <c r="SEZ115" s="50"/>
      <c r="SFA115" s="50"/>
      <c r="SFB115" s="50"/>
      <c r="SFC115" s="50"/>
      <c r="SFD115" s="50"/>
      <c r="SFE115" s="50"/>
      <c r="SFF115" s="50"/>
      <c r="SFG115" s="50"/>
      <c r="SFH115" s="50"/>
      <c r="SFI115" s="50"/>
      <c r="SFJ115" s="50"/>
      <c r="SFK115" s="50"/>
      <c r="SFL115" s="50"/>
      <c r="SFM115" s="50"/>
      <c r="SFN115" s="50"/>
      <c r="SFO115" s="50"/>
      <c r="SFP115" s="50"/>
      <c r="SFQ115" s="50"/>
      <c r="SFR115" s="50"/>
      <c r="SFS115" s="50"/>
      <c r="SFT115" s="50"/>
      <c r="SFU115" s="50"/>
      <c r="SFV115" s="50"/>
      <c r="SFW115" s="50"/>
      <c r="SFX115" s="50"/>
      <c r="SFY115" s="50"/>
      <c r="SFZ115" s="50"/>
      <c r="SGA115" s="50"/>
      <c r="SGB115" s="50"/>
      <c r="SGC115" s="50"/>
      <c r="SGD115" s="50"/>
      <c r="SGE115" s="50"/>
      <c r="SGF115" s="50"/>
      <c r="SGG115" s="50"/>
      <c r="SGH115" s="50"/>
      <c r="SGI115" s="50"/>
      <c r="SGJ115" s="50"/>
      <c r="SGK115" s="50"/>
      <c r="SGL115" s="50"/>
      <c r="SGM115" s="50"/>
      <c r="SGN115" s="50"/>
      <c r="SGO115" s="50"/>
      <c r="SGP115" s="50"/>
      <c r="SGQ115" s="50"/>
      <c r="SGR115" s="50"/>
      <c r="SGS115" s="50"/>
      <c r="SGT115" s="50"/>
      <c r="SGU115" s="50"/>
      <c r="SGV115" s="50"/>
      <c r="SGW115" s="50"/>
      <c r="SGX115" s="50"/>
      <c r="SGY115" s="50"/>
      <c r="SGZ115" s="50"/>
      <c r="SHA115" s="50"/>
      <c r="SHB115" s="50"/>
      <c r="SHC115" s="50"/>
      <c r="SHD115" s="50"/>
      <c r="SHE115" s="50"/>
      <c r="SHF115" s="50"/>
      <c r="SHG115" s="50"/>
      <c r="SHH115" s="50"/>
      <c r="SHI115" s="50"/>
      <c r="SHJ115" s="50"/>
      <c r="SHK115" s="50"/>
      <c r="SHL115" s="50"/>
      <c r="SHM115" s="50"/>
      <c r="SHN115" s="50"/>
      <c r="SHO115" s="50"/>
      <c r="SHP115" s="50"/>
      <c r="SHQ115" s="50"/>
      <c r="SHR115" s="50"/>
      <c r="SHS115" s="50"/>
      <c r="SHT115" s="50"/>
      <c r="SHU115" s="50"/>
      <c r="SHV115" s="50"/>
      <c r="SHW115" s="50"/>
      <c r="SHX115" s="50"/>
      <c r="SHY115" s="50"/>
      <c r="SHZ115" s="50"/>
      <c r="SIA115" s="50"/>
      <c r="SIB115" s="50"/>
      <c r="SIC115" s="50"/>
      <c r="SID115" s="50"/>
      <c r="SIE115" s="50"/>
      <c r="SIF115" s="50"/>
      <c r="SIG115" s="50"/>
      <c r="SIH115" s="50"/>
      <c r="SII115" s="50"/>
      <c r="SIJ115" s="50"/>
      <c r="SIK115" s="50"/>
      <c r="SIL115" s="50"/>
      <c r="SIM115" s="50"/>
      <c r="SIN115" s="50"/>
      <c r="SIO115" s="50"/>
      <c r="SIP115" s="50"/>
      <c r="SIQ115" s="50"/>
      <c r="SIR115" s="50"/>
      <c r="SIS115" s="50"/>
      <c r="SIT115" s="50"/>
      <c r="SIU115" s="50"/>
      <c r="SIV115" s="50"/>
      <c r="SIW115" s="50"/>
      <c r="SIX115" s="50"/>
      <c r="SIY115" s="50"/>
      <c r="SIZ115" s="50"/>
      <c r="SJA115" s="50"/>
      <c r="SJB115" s="50"/>
      <c r="SJC115" s="50"/>
      <c r="SJD115" s="50"/>
      <c r="SJE115" s="50"/>
      <c r="SJF115" s="50"/>
      <c r="SJG115" s="50"/>
      <c r="SJH115" s="50"/>
      <c r="SJI115" s="50"/>
      <c r="SJJ115" s="50"/>
      <c r="SJK115" s="50"/>
      <c r="SJL115" s="50"/>
      <c r="SJM115" s="50"/>
      <c r="SJN115" s="50"/>
      <c r="SJO115" s="50"/>
      <c r="SJP115" s="50"/>
      <c r="SJQ115" s="50"/>
      <c r="SJR115" s="50"/>
      <c r="SJS115" s="50"/>
      <c r="SJT115" s="50"/>
      <c r="SJU115" s="50"/>
      <c r="SJV115" s="50"/>
      <c r="SJW115" s="50"/>
      <c r="SJX115" s="50"/>
      <c r="SJY115" s="50"/>
      <c r="SJZ115" s="50"/>
      <c r="SKA115" s="50"/>
      <c r="SKB115" s="50"/>
      <c r="SKC115" s="50"/>
      <c r="SKD115" s="50"/>
      <c r="SKE115" s="50"/>
      <c r="SKF115" s="50"/>
      <c r="SKG115" s="50"/>
      <c r="SKH115" s="50"/>
      <c r="SKI115" s="50"/>
      <c r="SKJ115" s="50"/>
      <c r="SKK115" s="50"/>
      <c r="SKL115" s="50"/>
      <c r="SKM115" s="50"/>
      <c r="SKN115" s="50"/>
      <c r="SKO115" s="50"/>
      <c r="SKP115" s="50"/>
      <c r="SKQ115" s="50"/>
      <c r="SKR115" s="50"/>
      <c r="SKS115" s="50"/>
      <c r="SKT115" s="50"/>
      <c r="SKU115" s="50"/>
      <c r="SKV115" s="50"/>
      <c r="SKW115" s="50"/>
      <c r="SKX115" s="50"/>
      <c r="SKY115" s="50"/>
      <c r="SKZ115" s="50"/>
      <c r="SLA115" s="50"/>
      <c r="SLB115" s="50"/>
      <c r="SLC115" s="50"/>
      <c r="SLD115" s="50"/>
      <c r="SLE115" s="50"/>
      <c r="SLF115" s="50"/>
      <c r="SLG115" s="50"/>
      <c r="SLH115" s="50"/>
      <c r="SLI115" s="50"/>
      <c r="SLJ115" s="50"/>
      <c r="SLK115" s="50"/>
      <c r="SLL115" s="50"/>
      <c r="SLM115" s="50"/>
      <c r="SLN115" s="50"/>
      <c r="SLO115" s="50"/>
      <c r="SLP115" s="50"/>
      <c r="SLQ115" s="50"/>
      <c r="SLR115" s="50"/>
      <c r="SLS115" s="50"/>
      <c r="SLT115" s="50"/>
      <c r="SLU115" s="50"/>
      <c r="SLV115" s="50"/>
      <c r="SLW115" s="50"/>
      <c r="SLX115" s="50"/>
      <c r="SLY115" s="50"/>
      <c r="SLZ115" s="50"/>
      <c r="SMA115" s="50"/>
      <c r="SMB115" s="50"/>
      <c r="SMC115" s="50"/>
      <c r="SMD115" s="50"/>
      <c r="SME115" s="50"/>
      <c r="SMF115" s="50"/>
      <c r="SMG115" s="50"/>
      <c r="SMH115" s="50"/>
      <c r="SMI115" s="50"/>
      <c r="SMJ115" s="50"/>
      <c r="SMK115" s="50"/>
      <c r="SML115" s="50"/>
      <c r="SMM115" s="50"/>
      <c r="SMN115" s="50"/>
      <c r="SMO115" s="50"/>
      <c r="SMP115" s="50"/>
      <c r="SMQ115" s="50"/>
      <c r="SMR115" s="50"/>
      <c r="SMS115" s="50"/>
      <c r="SMT115" s="50"/>
      <c r="SMU115" s="50"/>
      <c r="SMV115" s="50"/>
      <c r="SMW115" s="50"/>
      <c r="SMX115" s="50"/>
      <c r="SMY115" s="50"/>
      <c r="SMZ115" s="50"/>
      <c r="SNA115" s="50"/>
      <c r="SNB115" s="50"/>
      <c r="SNC115" s="50"/>
      <c r="SND115" s="50"/>
      <c r="SNE115" s="50"/>
      <c r="SNF115" s="50"/>
      <c r="SNG115" s="50"/>
      <c r="SNH115" s="50"/>
      <c r="SNI115" s="50"/>
      <c r="SNJ115" s="50"/>
      <c r="SNK115" s="50"/>
      <c r="SNL115" s="50"/>
      <c r="SNM115" s="50"/>
      <c r="SNN115" s="50"/>
      <c r="SNO115" s="50"/>
      <c r="SNP115" s="50"/>
      <c r="SNQ115" s="50"/>
      <c r="SNR115" s="50"/>
      <c r="SNS115" s="50"/>
      <c r="SNT115" s="50"/>
      <c r="SNU115" s="50"/>
      <c r="SNV115" s="50"/>
      <c r="SNW115" s="50"/>
      <c r="SNX115" s="50"/>
      <c r="SNY115" s="50"/>
      <c r="SNZ115" s="50"/>
      <c r="SOA115" s="50"/>
      <c r="SOB115" s="50"/>
      <c r="SOC115" s="50"/>
      <c r="SOD115" s="50"/>
      <c r="SOE115" s="50"/>
      <c r="SOF115" s="50"/>
      <c r="SOG115" s="50"/>
      <c r="SOH115" s="50"/>
      <c r="SOI115" s="50"/>
      <c r="SOJ115" s="50"/>
      <c r="SOK115" s="50"/>
      <c r="SOL115" s="50"/>
      <c r="SOM115" s="50"/>
      <c r="SON115" s="50"/>
      <c r="SOO115" s="50"/>
      <c r="SOP115" s="50"/>
      <c r="SOQ115" s="50"/>
      <c r="SOR115" s="50"/>
      <c r="SOS115" s="50"/>
      <c r="SOT115" s="50"/>
      <c r="SOU115" s="50"/>
      <c r="SOV115" s="50"/>
      <c r="SOW115" s="50"/>
      <c r="SOX115" s="50"/>
      <c r="SOY115" s="50"/>
      <c r="SOZ115" s="50"/>
      <c r="SPA115" s="50"/>
      <c r="SPB115" s="50"/>
      <c r="SPC115" s="50"/>
      <c r="SPD115" s="50"/>
      <c r="SPE115" s="50"/>
      <c r="SPF115" s="50"/>
      <c r="SPG115" s="50"/>
      <c r="SPH115" s="50"/>
      <c r="SPI115" s="50"/>
      <c r="SPJ115" s="50"/>
      <c r="SPK115" s="50"/>
      <c r="SPL115" s="50"/>
      <c r="SPM115" s="50"/>
      <c r="SPN115" s="50"/>
      <c r="SPO115" s="50"/>
      <c r="SPP115" s="50"/>
      <c r="SPQ115" s="50"/>
      <c r="SPR115" s="50"/>
      <c r="SPS115" s="50"/>
      <c r="SPT115" s="50"/>
      <c r="SPU115" s="50"/>
      <c r="SPV115" s="50"/>
      <c r="SPW115" s="50"/>
      <c r="SPX115" s="50"/>
      <c r="SPY115" s="50"/>
      <c r="SPZ115" s="50"/>
      <c r="SQA115" s="50"/>
      <c r="SQB115" s="50"/>
      <c r="SQC115" s="50"/>
      <c r="SQD115" s="50"/>
      <c r="SQE115" s="50"/>
      <c r="SQF115" s="50"/>
      <c r="SQG115" s="50"/>
      <c r="SQH115" s="50"/>
      <c r="SQI115" s="50"/>
      <c r="SQJ115" s="50"/>
      <c r="SQK115" s="50"/>
      <c r="SQL115" s="50"/>
      <c r="SQM115" s="50"/>
      <c r="SQN115" s="50"/>
      <c r="SQO115" s="50"/>
      <c r="SQP115" s="50"/>
      <c r="SQQ115" s="50"/>
      <c r="SQR115" s="50"/>
      <c r="SQS115" s="50"/>
      <c r="SQT115" s="50"/>
      <c r="SQU115" s="50"/>
      <c r="SQV115" s="50"/>
      <c r="SQW115" s="50"/>
      <c r="SQX115" s="50"/>
      <c r="SQY115" s="50"/>
      <c r="SQZ115" s="50"/>
      <c r="SRA115" s="50"/>
      <c r="SRB115" s="50"/>
      <c r="SRC115" s="50"/>
      <c r="SRD115" s="50"/>
      <c r="SRE115" s="50"/>
      <c r="SRF115" s="50"/>
      <c r="SRG115" s="50"/>
      <c r="SRH115" s="50"/>
      <c r="SRI115" s="50"/>
      <c r="SRJ115" s="50"/>
      <c r="SRK115" s="50"/>
      <c r="SRL115" s="50"/>
      <c r="SRM115" s="50"/>
      <c r="SRN115" s="50"/>
      <c r="SRO115" s="50"/>
      <c r="SRP115" s="50"/>
      <c r="SRQ115" s="50"/>
      <c r="SRR115" s="50"/>
      <c r="SRS115" s="50"/>
      <c r="SRT115" s="50"/>
      <c r="SRU115" s="50"/>
      <c r="SRV115" s="50"/>
      <c r="SRW115" s="50"/>
      <c r="SRX115" s="50"/>
      <c r="SRY115" s="50"/>
      <c r="SRZ115" s="50"/>
      <c r="SSA115" s="50"/>
      <c r="SSB115" s="50"/>
      <c r="SSC115" s="50"/>
      <c r="SSD115" s="50"/>
      <c r="SSE115" s="50"/>
      <c r="SSF115" s="50"/>
      <c r="SSG115" s="50"/>
      <c r="SSH115" s="50"/>
      <c r="SSI115" s="50"/>
      <c r="SSJ115" s="50"/>
      <c r="SSK115" s="50"/>
      <c r="SSL115" s="50"/>
      <c r="SSM115" s="50"/>
      <c r="SSN115" s="50"/>
      <c r="SSO115" s="50"/>
      <c r="SSP115" s="50"/>
      <c r="SSQ115" s="50"/>
      <c r="SSR115" s="50"/>
      <c r="SSS115" s="50"/>
      <c r="SST115" s="50"/>
      <c r="SSU115" s="50"/>
      <c r="SSV115" s="50"/>
      <c r="SSW115" s="50"/>
      <c r="SSX115" s="50"/>
      <c r="SSY115" s="50"/>
      <c r="SSZ115" s="50"/>
      <c r="STA115" s="50"/>
      <c r="STB115" s="50"/>
      <c r="STC115" s="50"/>
      <c r="STD115" s="50"/>
      <c r="STE115" s="50"/>
      <c r="STF115" s="50"/>
      <c r="STG115" s="50"/>
      <c r="STH115" s="50"/>
      <c r="STI115" s="50"/>
      <c r="STJ115" s="50"/>
      <c r="STK115" s="50"/>
      <c r="STL115" s="50"/>
      <c r="STM115" s="50"/>
      <c r="STN115" s="50"/>
      <c r="STO115" s="50"/>
      <c r="STP115" s="50"/>
      <c r="STQ115" s="50"/>
      <c r="STR115" s="50"/>
      <c r="STS115" s="50"/>
      <c r="STT115" s="50"/>
      <c r="STU115" s="50"/>
      <c r="STV115" s="50"/>
      <c r="STW115" s="50"/>
      <c r="STX115" s="50"/>
      <c r="STY115" s="50"/>
      <c r="STZ115" s="50"/>
      <c r="SUA115" s="50"/>
      <c r="SUB115" s="50"/>
      <c r="SUC115" s="50"/>
      <c r="SUD115" s="50"/>
      <c r="SUE115" s="50"/>
      <c r="SUF115" s="50"/>
      <c r="SUG115" s="50"/>
      <c r="SUH115" s="50"/>
      <c r="SUI115" s="50"/>
      <c r="SUJ115" s="50"/>
      <c r="SUK115" s="50"/>
      <c r="SUL115" s="50"/>
      <c r="SUM115" s="50"/>
      <c r="SUN115" s="50"/>
      <c r="SUO115" s="50"/>
      <c r="SUP115" s="50"/>
      <c r="SUQ115" s="50"/>
      <c r="SUR115" s="50"/>
      <c r="SUS115" s="50"/>
      <c r="SUT115" s="50"/>
      <c r="SUU115" s="50"/>
      <c r="SUV115" s="50"/>
      <c r="SUW115" s="50"/>
      <c r="SUX115" s="50"/>
      <c r="SUY115" s="50"/>
      <c r="SUZ115" s="50"/>
      <c r="SVA115" s="50"/>
      <c r="SVB115" s="50"/>
      <c r="SVC115" s="50"/>
      <c r="SVD115" s="50"/>
      <c r="SVE115" s="50"/>
      <c r="SVF115" s="50"/>
      <c r="SVG115" s="50"/>
      <c r="SVH115" s="50"/>
      <c r="SVI115" s="50"/>
      <c r="SVJ115" s="50"/>
      <c r="SVK115" s="50"/>
      <c r="SVL115" s="50"/>
      <c r="SVM115" s="50"/>
      <c r="SVN115" s="50"/>
      <c r="SVO115" s="50"/>
      <c r="SVP115" s="50"/>
      <c r="SVQ115" s="50"/>
      <c r="SVR115" s="50"/>
      <c r="SVS115" s="50"/>
      <c r="SVT115" s="50"/>
      <c r="SVU115" s="50"/>
      <c r="SVV115" s="50"/>
      <c r="SVW115" s="50"/>
      <c r="SVX115" s="50"/>
      <c r="SVY115" s="50"/>
      <c r="SVZ115" s="50"/>
      <c r="SWA115" s="50"/>
      <c r="SWB115" s="50"/>
      <c r="SWC115" s="50"/>
      <c r="SWD115" s="50"/>
      <c r="SWE115" s="50"/>
      <c r="SWF115" s="50"/>
      <c r="SWG115" s="50"/>
      <c r="SWH115" s="50"/>
      <c r="SWI115" s="50"/>
      <c r="SWJ115" s="50"/>
      <c r="SWK115" s="50"/>
      <c r="SWL115" s="50"/>
      <c r="SWM115" s="50"/>
      <c r="SWN115" s="50"/>
      <c r="SWO115" s="50"/>
      <c r="SWP115" s="50"/>
      <c r="SWQ115" s="50"/>
      <c r="SWR115" s="50"/>
      <c r="SWS115" s="50"/>
      <c r="SWT115" s="50"/>
      <c r="SWU115" s="50"/>
      <c r="SWV115" s="50"/>
      <c r="SWW115" s="50"/>
      <c r="SWX115" s="50"/>
      <c r="SWY115" s="50"/>
      <c r="SWZ115" s="50"/>
      <c r="SXA115" s="50"/>
      <c r="SXB115" s="50"/>
      <c r="SXC115" s="50"/>
      <c r="SXD115" s="50"/>
      <c r="SXE115" s="50"/>
      <c r="SXF115" s="50"/>
      <c r="SXG115" s="50"/>
      <c r="SXH115" s="50"/>
      <c r="SXI115" s="50"/>
      <c r="SXJ115" s="50"/>
      <c r="SXK115" s="50"/>
      <c r="SXL115" s="50"/>
      <c r="SXM115" s="50"/>
      <c r="SXN115" s="50"/>
      <c r="SXO115" s="50"/>
      <c r="SXP115" s="50"/>
      <c r="SXQ115" s="50"/>
      <c r="SXR115" s="50"/>
      <c r="SXS115" s="50"/>
      <c r="SXT115" s="50"/>
      <c r="SXU115" s="50"/>
      <c r="SXV115" s="50"/>
      <c r="SXW115" s="50"/>
      <c r="SXX115" s="50"/>
      <c r="SXY115" s="50"/>
      <c r="SXZ115" s="50"/>
      <c r="SYA115" s="50"/>
      <c r="SYB115" s="50"/>
      <c r="SYC115" s="50"/>
      <c r="SYD115" s="50"/>
      <c r="SYE115" s="50"/>
      <c r="SYF115" s="50"/>
      <c r="SYG115" s="50"/>
      <c r="SYH115" s="50"/>
      <c r="SYI115" s="50"/>
      <c r="SYJ115" s="50"/>
      <c r="SYK115" s="50"/>
      <c r="SYL115" s="50"/>
      <c r="SYM115" s="50"/>
      <c r="SYN115" s="50"/>
      <c r="SYO115" s="50"/>
      <c r="SYP115" s="50"/>
      <c r="SYQ115" s="50"/>
      <c r="SYR115" s="50"/>
      <c r="SYS115" s="50"/>
      <c r="SYT115" s="50"/>
      <c r="SYU115" s="50"/>
      <c r="SYV115" s="50"/>
      <c r="SYW115" s="50"/>
      <c r="SYX115" s="50"/>
      <c r="SYY115" s="50"/>
      <c r="SYZ115" s="50"/>
      <c r="SZA115" s="50"/>
      <c r="SZB115" s="50"/>
      <c r="SZC115" s="50"/>
      <c r="SZD115" s="50"/>
      <c r="SZE115" s="50"/>
      <c r="SZF115" s="50"/>
      <c r="SZG115" s="50"/>
      <c r="SZH115" s="50"/>
      <c r="SZI115" s="50"/>
      <c r="SZJ115" s="50"/>
      <c r="SZK115" s="50"/>
      <c r="SZL115" s="50"/>
      <c r="SZM115" s="50"/>
      <c r="SZN115" s="50"/>
      <c r="SZO115" s="50"/>
      <c r="SZP115" s="50"/>
      <c r="SZQ115" s="50"/>
      <c r="SZR115" s="50"/>
      <c r="SZS115" s="50"/>
      <c r="SZT115" s="50"/>
      <c r="SZU115" s="50"/>
      <c r="SZV115" s="50"/>
      <c r="SZW115" s="50"/>
      <c r="SZX115" s="50"/>
      <c r="SZY115" s="50"/>
      <c r="SZZ115" s="50"/>
      <c r="TAA115" s="50"/>
      <c r="TAB115" s="50"/>
      <c r="TAC115" s="50"/>
      <c r="TAD115" s="50"/>
      <c r="TAE115" s="50"/>
      <c r="TAF115" s="50"/>
      <c r="TAG115" s="50"/>
      <c r="TAH115" s="50"/>
      <c r="TAI115" s="50"/>
      <c r="TAJ115" s="50"/>
      <c r="TAK115" s="50"/>
      <c r="TAL115" s="50"/>
      <c r="TAM115" s="50"/>
      <c r="TAN115" s="50"/>
      <c r="TAO115" s="50"/>
      <c r="TAP115" s="50"/>
      <c r="TAQ115" s="50"/>
      <c r="TAR115" s="50"/>
      <c r="TAS115" s="50"/>
      <c r="TAT115" s="50"/>
      <c r="TAU115" s="50"/>
      <c r="TAV115" s="50"/>
      <c r="TAW115" s="50"/>
      <c r="TAX115" s="50"/>
      <c r="TAY115" s="50"/>
      <c r="TAZ115" s="50"/>
      <c r="TBA115" s="50"/>
      <c r="TBB115" s="50"/>
      <c r="TBC115" s="50"/>
      <c r="TBD115" s="50"/>
      <c r="TBE115" s="50"/>
      <c r="TBF115" s="50"/>
      <c r="TBG115" s="50"/>
      <c r="TBH115" s="50"/>
      <c r="TBI115" s="50"/>
      <c r="TBJ115" s="50"/>
      <c r="TBK115" s="50"/>
      <c r="TBL115" s="50"/>
      <c r="TBM115" s="50"/>
      <c r="TBN115" s="50"/>
      <c r="TBO115" s="50"/>
      <c r="TBP115" s="50"/>
      <c r="TBQ115" s="50"/>
      <c r="TBR115" s="50"/>
      <c r="TBS115" s="50"/>
      <c r="TBT115" s="50"/>
      <c r="TBU115" s="50"/>
      <c r="TBV115" s="50"/>
      <c r="TBW115" s="50"/>
      <c r="TBX115" s="50"/>
      <c r="TBY115" s="50"/>
      <c r="TBZ115" s="50"/>
      <c r="TCA115" s="50"/>
      <c r="TCB115" s="50"/>
      <c r="TCC115" s="50"/>
      <c r="TCD115" s="50"/>
      <c r="TCE115" s="50"/>
      <c r="TCF115" s="50"/>
      <c r="TCG115" s="50"/>
      <c r="TCH115" s="50"/>
      <c r="TCI115" s="50"/>
      <c r="TCJ115" s="50"/>
      <c r="TCK115" s="50"/>
      <c r="TCL115" s="50"/>
      <c r="TCM115" s="50"/>
      <c r="TCN115" s="50"/>
      <c r="TCO115" s="50"/>
      <c r="TCP115" s="50"/>
      <c r="TCQ115" s="50"/>
      <c r="TCR115" s="50"/>
      <c r="TCS115" s="50"/>
      <c r="TCT115" s="50"/>
      <c r="TCU115" s="50"/>
      <c r="TCV115" s="50"/>
      <c r="TCW115" s="50"/>
      <c r="TCX115" s="50"/>
      <c r="TCY115" s="50"/>
      <c r="TCZ115" s="50"/>
      <c r="TDA115" s="50"/>
      <c r="TDB115" s="50"/>
      <c r="TDC115" s="50"/>
      <c r="TDD115" s="50"/>
      <c r="TDE115" s="50"/>
      <c r="TDF115" s="50"/>
      <c r="TDG115" s="50"/>
      <c r="TDH115" s="50"/>
      <c r="TDI115" s="50"/>
      <c r="TDJ115" s="50"/>
      <c r="TDK115" s="50"/>
      <c r="TDL115" s="50"/>
      <c r="TDM115" s="50"/>
      <c r="TDN115" s="50"/>
      <c r="TDO115" s="50"/>
      <c r="TDP115" s="50"/>
      <c r="TDQ115" s="50"/>
      <c r="TDR115" s="50"/>
      <c r="TDS115" s="50"/>
      <c r="TDT115" s="50"/>
      <c r="TDU115" s="50"/>
      <c r="TDV115" s="50"/>
      <c r="TDW115" s="50"/>
      <c r="TDX115" s="50"/>
      <c r="TDY115" s="50"/>
      <c r="TDZ115" s="50"/>
      <c r="TEA115" s="50"/>
      <c r="TEB115" s="50"/>
      <c r="TEC115" s="50"/>
      <c r="TED115" s="50"/>
      <c r="TEE115" s="50"/>
      <c r="TEF115" s="50"/>
      <c r="TEG115" s="50"/>
      <c r="TEH115" s="50"/>
      <c r="TEI115" s="50"/>
      <c r="TEJ115" s="50"/>
      <c r="TEK115" s="50"/>
      <c r="TEL115" s="50"/>
      <c r="TEM115" s="50"/>
      <c r="TEN115" s="50"/>
      <c r="TEO115" s="50"/>
      <c r="TEP115" s="50"/>
      <c r="TEQ115" s="50"/>
      <c r="TER115" s="50"/>
      <c r="TES115" s="50"/>
      <c r="TET115" s="50"/>
      <c r="TEU115" s="50"/>
      <c r="TEV115" s="50"/>
      <c r="TEW115" s="50"/>
      <c r="TEX115" s="50"/>
      <c r="TEY115" s="50"/>
      <c r="TEZ115" s="50"/>
      <c r="TFA115" s="50"/>
      <c r="TFB115" s="50"/>
      <c r="TFC115" s="50"/>
      <c r="TFD115" s="50"/>
      <c r="TFE115" s="50"/>
      <c r="TFF115" s="50"/>
      <c r="TFG115" s="50"/>
      <c r="TFH115" s="50"/>
      <c r="TFI115" s="50"/>
      <c r="TFJ115" s="50"/>
      <c r="TFK115" s="50"/>
      <c r="TFL115" s="50"/>
      <c r="TFM115" s="50"/>
      <c r="TFN115" s="50"/>
      <c r="TFO115" s="50"/>
      <c r="TFP115" s="50"/>
      <c r="TFQ115" s="50"/>
      <c r="TFR115" s="50"/>
      <c r="TFS115" s="50"/>
      <c r="TFT115" s="50"/>
      <c r="TFU115" s="50"/>
      <c r="TFV115" s="50"/>
      <c r="TFW115" s="50"/>
      <c r="TFX115" s="50"/>
      <c r="TFY115" s="50"/>
      <c r="TFZ115" s="50"/>
      <c r="TGA115" s="50"/>
      <c r="TGB115" s="50"/>
      <c r="TGC115" s="50"/>
      <c r="TGD115" s="50"/>
      <c r="TGE115" s="50"/>
      <c r="TGF115" s="50"/>
      <c r="TGG115" s="50"/>
      <c r="TGH115" s="50"/>
      <c r="TGI115" s="50"/>
      <c r="TGJ115" s="50"/>
      <c r="TGK115" s="50"/>
      <c r="TGL115" s="50"/>
      <c r="TGM115" s="50"/>
      <c r="TGN115" s="50"/>
      <c r="TGO115" s="50"/>
      <c r="TGP115" s="50"/>
      <c r="TGQ115" s="50"/>
      <c r="TGR115" s="50"/>
      <c r="TGS115" s="50"/>
      <c r="TGT115" s="50"/>
      <c r="TGU115" s="50"/>
      <c r="TGV115" s="50"/>
      <c r="TGW115" s="50"/>
      <c r="TGX115" s="50"/>
      <c r="TGY115" s="50"/>
      <c r="TGZ115" s="50"/>
      <c r="THA115" s="50"/>
      <c r="THB115" s="50"/>
      <c r="THC115" s="50"/>
      <c r="THD115" s="50"/>
      <c r="THE115" s="50"/>
      <c r="THF115" s="50"/>
      <c r="THG115" s="50"/>
      <c r="THH115" s="50"/>
      <c r="THI115" s="50"/>
      <c r="THJ115" s="50"/>
      <c r="THK115" s="50"/>
      <c r="THL115" s="50"/>
      <c r="THM115" s="50"/>
      <c r="THN115" s="50"/>
      <c r="THO115" s="50"/>
      <c r="THP115" s="50"/>
      <c r="THQ115" s="50"/>
      <c r="THR115" s="50"/>
      <c r="THS115" s="50"/>
      <c r="THT115" s="50"/>
      <c r="THU115" s="50"/>
      <c r="THV115" s="50"/>
      <c r="THW115" s="50"/>
      <c r="THX115" s="50"/>
      <c r="THY115" s="50"/>
      <c r="THZ115" s="50"/>
      <c r="TIA115" s="50"/>
      <c r="TIB115" s="50"/>
      <c r="TIC115" s="50"/>
      <c r="TID115" s="50"/>
      <c r="TIE115" s="50"/>
      <c r="TIF115" s="50"/>
      <c r="TIG115" s="50"/>
      <c r="TIH115" s="50"/>
      <c r="TII115" s="50"/>
      <c r="TIJ115" s="50"/>
      <c r="TIK115" s="50"/>
      <c r="TIL115" s="50"/>
      <c r="TIM115" s="50"/>
      <c r="TIN115" s="50"/>
      <c r="TIO115" s="50"/>
      <c r="TIP115" s="50"/>
      <c r="TIQ115" s="50"/>
      <c r="TIR115" s="50"/>
      <c r="TIS115" s="50"/>
      <c r="TIT115" s="50"/>
      <c r="TIU115" s="50"/>
      <c r="TIV115" s="50"/>
      <c r="TIW115" s="50"/>
      <c r="TIX115" s="50"/>
      <c r="TIY115" s="50"/>
      <c r="TIZ115" s="50"/>
      <c r="TJA115" s="50"/>
      <c r="TJB115" s="50"/>
      <c r="TJC115" s="50"/>
      <c r="TJD115" s="50"/>
      <c r="TJE115" s="50"/>
      <c r="TJF115" s="50"/>
      <c r="TJG115" s="50"/>
      <c r="TJH115" s="50"/>
      <c r="TJI115" s="50"/>
      <c r="TJJ115" s="50"/>
      <c r="TJK115" s="50"/>
      <c r="TJL115" s="50"/>
      <c r="TJM115" s="50"/>
      <c r="TJN115" s="50"/>
      <c r="TJO115" s="50"/>
      <c r="TJP115" s="50"/>
      <c r="TJQ115" s="50"/>
      <c r="TJR115" s="50"/>
      <c r="TJS115" s="50"/>
      <c r="TJT115" s="50"/>
      <c r="TJU115" s="50"/>
      <c r="TJV115" s="50"/>
      <c r="TJW115" s="50"/>
      <c r="TJX115" s="50"/>
      <c r="TJY115" s="50"/>
      <c r="TJZ115" s="50"/>
      <c r="TKA115" s="50"/>
      <c r="TKB115" s="50"/>
      <c r="TKC115" s="50"/>
      <c r="TKD115" s="50"/>
      <c r="TKE115" s="50"/>
      <c r="TKF115" s="50"/>
      <c r="TKG115" s="50"/>
      <c r="TKH115" s="50"/>
      <c r="TKI115" s="50"/>
      <c r="TKJ115" s="50"/>
      <c r="TKK115" s="50"/>
      <c r="TKL115" s="50"/>
      <c r="TKM115" s="50"/>
      <c r="TKN115" s="50"/>
      <c r="TKO115" s="50"/>
      <c r="TKP115" s="50"/>
      <c r="TKQ115" s="50"/>
      <c r="TKR115" s="50"/>
      <c r="TKS115" s="50"/>
      <c r="TKT115" s="50"/>
      <c r="TKU115" s="50"/>
      <c r="TKV115" s="50"/>
      <c r="TKW115" s="50"/>
      <c r="TKX115" s="50"/>
      <c r="TKY115" s="50"/>
      <c r="TKZ115" s="50"/>
      <c r="TLA115" s="50"/>
      <c r="TLB115" s="50"/>
      <c r="TLC115" s="50"/>
      <c r="TLD115" s="50"/>
      <c r="TLE115" s="50"/>
      <c r="TLF115" s="50"/>
      <c r="TLG115" s="50"/>
      <c r="TLH115" s="50"/>
      <c r="TLI115" s="50"/>
      <c r="TLJ115" s="50"/>
      <c r="TLK115" s="50"/>
      <c r="TLL115" s="50"/>
      <c r="TLM115" s="50"/>
      <c r="TLN115" s="50"/>
      <c r="TLO115" s="50"/>
      <c r="TLP115" s="50"/>
      <c r="TLQ115" s="50"/>
      <c r="TLR115" s="50"/>
      <c r="TLS115" s="50"/>
      <c r="TLT115" s="50"/>
      <c r="TLU115" s="50"/>
      <c r="TLV115" s="50"/>
      <c r="TLW115" s="50"/>
      <c r="TLX115" s="50"/>
      <c r="TLY115" s="50"/>
      <c r="TLZ115" s="50"/>
      <c r="TMA115" s="50"/>
      <c r="TMB115" s="50"/>
      <c r="TMC115" s="50"/>
      <c r="TMD115" s="50"/>
      <c r="TME115" s="50"/>
      <c r="TMF115" s="50"/>
      <c r="TMG115" s="50"/>
      <c r="TMH115" s="50"/>
      <c r="TMI115" s="50"/>
      <c r="TMJ115" s="50"/>
      <c r="TMK115" s="50"/>
      <c r="TML115" s="50"/>
      <c r="TMM115" s="50"/>
      <c r="TMN115" s="50"/>
      <c r="TMO115" s="50"/>
      <c r="TMP115" s="50"/>
      <c r="TMQ115" s="50"/>
      <c r="TMR115" s="50"/>
      <c r="TMS115" s="50"/>
      <c r="TMT115" s="50"/>
      <c r="TMU115" s="50"/>
      <c r="TMV115" s="50"/>
      <c r="TMW115" s="50"/>
      <c r="TMX115" s="50"/>
      <c r="TMY115" s="50"/>
      <c r="TMZ115" s="50"/>
      <c r="TNA115" s="50"/>
      <c r="TNB115" s="50"/>
      <c r="TNC115" s="50"/>
      <c r="TND115" s="50"/>
      <c r="TNE115" s="50"/>
      <c r="TNF115" s="50"/>
      <c r="TNG115" s="50"/>
      <c r="TNH115" s="50"/>
      <c r="TNI115" s="50"/>
      <c r="TNJ115" s="50"/>
      <c r="TNK115" s="50"/>
      <c r="TNL115" s="50"/>
      <c r="TNM115" s="50"/>
      <c r="TNN115" s="50"/>
      <c r="TNO115" s="50"/>
      <c r="TNP115" s="50"/>
      <c r="TNQ115" s="50"/>
      <c r="TNR115" s="50"/>
      <c r="TNS115" s="50"/>
      <c r="TNT115" s="50"/>
      <c r="TNU115" s="50"/>
      <c r="TNV115" s="50"/>
      <c r="TNW115" s="50"/>
      <c r="TNX115" s="50"/>
      <c r="TNY115" s="50"/>
      <c r="TNZ115" s="50"/>
      <c r="TOA115" s="50"/>
      <c r="TOB115" s="50"/>
      <c r="TOC115" s="50"/>
      <c r="TOD115" s="50"/>
      <c r="TOE115" s="50"/>
      <c r="TOF115" s="50"/>
      <c r="TOG115" s="50"/>
      <c r="TOH115" s="50"/>
      <c r="TOI115" s="50"/>
      <c r="TOJ115" s="50"/>
      <c r="TOK115" s="50"/>
      <c r="TOL115" s="50"/>
      <c r="TOM115" s="50"/>
      <c r="TON115" s="50"/>
      <c r="TOO115" s="50"/>
      <c r="TOP115" s="50"/>
      <c r="TOQ115" s="50"/>
      <c r="TOR115" s="50"/>
      <c r="TOS115" s="50"/>
      <c r="TOT115" s="50"/>
      <c r="TOU115" s="50"/>
      <c r="TOV115" s="50"/>
      <c r="TOW115" s="50"/>
      <c r="TOX115" s="50"/>
      <c r="TOY115" s="50"/>
      <c r="TOZ115" s="50"/>
      <c r="TPA115" s="50"/>
      <c r="TPB115" s="50"/>
      <c r="TPC115" s="50"/>
      <c r="TPD115" s="50"/>
      <c r="TPE115" s="50"/>
      <c r="TPF115" s="50"/>
      <c r="TPG115" s="50"/>
      <c r="TPH115" s="50"/>
      <c r="TPI115" s="50"/>
      <c r="TPJ115" s="50"/>
      <c r="TPK115" s="50"/>
      <c r="TPL115" s="50"/>
      <c r="TPM115" s="50"/>
      <c r="TPN115" s="50"/>
      <c r="TPO115" s="50"/>
      <c r="TPP115" s="50"/>
      <c r="TPQ115" s="50"/>
      <c r="TPR115" s="50"/>
      <c r="TPS115" s="50"/>
      <c r="TPT115" s="50"/>
      <c r="TPU115" s="50"/>
      <c r="TPV115" s="50"/>
      <c r="TPW115" s="50"/>
      <c r="TPX115" s="50"/>
      <c r="TPY115" s="50"/>
      <c r="TPZ115" s="50"/>
      <c r="TQA115" s="50"/>
      <c r="TQB115" s="50"/>
      <c r="TQC115" s="50"/>
      <c r="TQD115" s="50"/>
      <c r="TQE115" s="50"/>
      <c r="TQF115" s="50"/>
      <c r="TQG115" s="50"/>
      <c r="TQH115" s="50"/>
      <c r="TQI115" s="50"/>
      <c r="TQJ115" s="50"/>
      <c r="TQK115" s="50"/>
      <c r="TQL115" s="50"/>
      <c r="TQM115" s="50"/>
      <c r="TQN115" s="50"/>
      <c r="TQO115" s="50"/>
      <c r="TQP115" s="50"/>
      <c r="TQQ115" s="50"/>
      <c r="TQR115" s="50"/>
      <c r="TQS115" s="50"/>
      <c r="TQT115" s="50"/>
      <c r="TQU115" s="50"/>
      <c r="TQV115" s="50"/>
      <c r="TQW115" s="50"/>
      <c r="TQX115" s="50"/>
      <c r="TQY115" s="50"/>
      <c r="TQZ115" s="50"/>
      <c r="TRA115" s="50"/>
      <c r="TRB115" s="50"/>
      <c r="TRC115" s="50"/>
      <c r="TRD115" s="50"/>
      <c r="TRE115" s="50"/>
      <c r="TRF115" s="50"/>
      <c r="TRG115" s="50"/>
      <c r="TRH115" s="50"/>
      <c r="TRI115" s="50"/>
      <c r="TRJ115" s="50"/>
      <c r="TRK115" s="50"/>
      <c r="TRL115" s="50"/>
      <c r="TRM115" s="50"/>
      <c r="TRN115" s="50"/>
      <c r="TRO115" s="50"/>
      <c r="TRP115" s="50"/>
      <c r="TRQ115" s="50"/>
      <c r="TRR115" s="50"/>
      <c r="TRS115" s="50"/>
      <c r="TRT115" s="50"/>
      <c r="TRU115" s="50"/>
      <c r="TRV115" s="50"/>
      <c r="TRW115" s="50"/>
      <c r="TRX115" s="50"/>
      <c r="TRY115" s="50"/>
      <c r="TRZ115" s="50"/>
      <c r="TSA115" s="50"/>
      <c r="TSB115" s="50"/>
      <c r="TSC115" s="50"/>
      <c r="TSD115" s="50"/>
      <c r="TSE115" s="50"/>
      <c r="TSF115" s="50"/>
      <c r="TSG115" s="50"/>
      <c r="TSH115" s="50"/>
      <c r="TSI115" s="50"/>
      <c r="TSJ115" s="50"/>
      <c r="TSK115" s="50"/>
      <c r="TSL115" s="50"/>
      <c r="TSM115" s="50"/>
      <c r="TSN115" s="50"/>
      <c r="TSO115" s="50"/>
      <c r="TSP115" s="50"/>
      <c r="TSQ115" s="50"/>
      <c r="TSR115" s="50"/>
      <c r="TSS115" s="50"/>
      <c r="TST115" s="50"/>
      <c r="TSU115" s="50"/>
      <c r="TSV115" s="50"/>
      <c r="TSW115" s="50"/>
      <c r="TSX115" s="50"/>
      <c r="TSY115" s="50"/>
      <c r="TSZ115" s="50"/>
      <c r="TTA115" s="50"/>
      <c r="TTB115" s="50"/>
      <c r="TTC115" s="50"/>
      <c r="TTD115" s="50"/>
      <c r="TTE115" s="50"/>
      <c r="TTF115" s="50"/>
      <c r="TTG115" s="50"/>
      <c r="TTH115" s="50"/>
      <c r="TTI115" s="50"/>
      <c r="TTJ115" s="50"/>
      <c r="TTK115" s="50"/>
      <c r="TTL115" s="50"/>
      <c r="TTM115" s="50"/>
      <c r="TTN115" s="50"/>
      <c r="TTO115" s="50"/>
      <c r="TTP115" s="50"/>
      <c r="TTQ115" s="50"/>
      <c r="TTR115" s="50"/>
      <c r="TTS115" s="50"/>
      <c r="TTT115" s="50"/>
      <c r="TTU115" s="50"/>
      <c r="TTV115" s="50"/>
      <c r="TTW115" s="50"/>
      <c r="TTX115" s="50"/>
      <c r="TTY115" s="50"/>
      <c r="TTZ115" s="50"/>
      <c r="TUA115" s="50"/>
      <c r="TUB115" s="50"/>
      <c r="TUC115" s="50"/>
      <c r="TUD115" s="50"/>
      <c r="TUE115" s="50"/>
      <c r="TUF115" s="50"/>
      <c r="TUG115" s="50"/>
      <c r="TUH115" s="50"/>
      <c r="TUI115" s="50"/>
      <c r="TUJ115" s="50"/>
      <c r="TUK115" s="50"/>
      <c r="TUL115" s="50"/>
      <c r="TUM115" s="50"/>
      <c r="TUN115" s="50"/>
      <c r="TUO115" s="50"/>
      <c r="TUP115" s="50"/>
      <c r="TUQ115" s="50"/>
      <c r="TUR115" s="50"/>
      <c r="TUS115" s="50"/>
      <c r="TUT115" s="50"/>
      <c r="TUU115" s="50"/>
      <c r="TUV115" s="50"/>
      <c r="TUW115" s="50"/>
      <c r="TUX115" s="50"/>
      <c r="TUY115" s="50"/>
      <c r="TUZ115" s="50"/>
      <c r="TVA115" s="50"/>
      <c r="TVB115" s="50"/>
      <c r="TVC115" s="50"/>
      <c r="TVD115" s="50"/>
      <c r="TVE115" s="50"/>
      <c r="TVF115" s="50"/>
      <c r="TVG115" s="50"/>
      <c r="TVH115" s="50"/>
      <c r="TVI115" s="50"/>
      <c r="TVJ115" s="50"/>
      <c r="TVK115" s="50"/>
      <c r="TVL115" s="50"/>
      <c r="TVM115" s="50"/>
      <c r="TVN115" s="50"/>
      <c r="TVO115" s="50"/>
      <c r="TVP115" s="50"/>
      <c r="TVQ115" s="50"/>
      <c r="TVR115" s="50"/>
      <c r="TVS115" s="50"/>
      <c r="TVT115" s="50"/>
      <c r="TVU115" s="50"/>
      <c r="TVV115" s="50"/>
      <c r="TVW115" s="50"/>
      <c r="TVX115" s="50"/>
      <c r="TVY115" s="50"/>
      <c r="TVZ115" s="50"/>
      <c r="TWA115" s="50"/>
      <c r="TWB115" s="50"/>
      <c r="TWC115" s="50"/>
      <c r="TWD115" s="50"/>
      <c r="TWE115" s="50"/>
      <c r="TWF115" s="50"/>
      <c r="TWG115" s="50"/>
      <c r="TWH115" s="50"/>
      <c r="TWI115" s="50"/>
      <c r="TWJ115" s="50"/>
      <c r="TWK115" s="50"/>
      <c r="TWL115" s="50"/>
      <c r="TWM115" s="50"/>
      <c r="TWN115" s="50"/>
      <c r="TWO115" s="50"/>
      <c r="TWP115" s="50"/>
      <c r="TWQ115" s="50"/>
      <c r="TWR115" s="50"/>
      <c r="TWS115" s="50"/>
      <c r="TWT115" s="50"/>
      <c r="TWU115" s="50"/>
      <c r="TWV115" s="50"/>
      <c r="TWW115" s="50"/>
      <c r="TWX115" s="50"/>
      <c r="TWY115" s="50"/>
      <c r="TWZ115" s="50"/>
      <c r="TXA115" s="50"/>
      <c r="TXB115" s="50"/>
      <c r="TXC115" s="50"/>
      <c r="TXD115" s="50"/>
      <c r="TXE115" s="50"/>
      <c r="TXF115" s="50"/>
      <c r="TXG115" s="50"/>
      <c r="TXH115" s="50"/>
      <c r="TXI115" s="50"/>
      <c r="TXJ115" s="50"/>
      <c r="TXK115" s="50"/>
      <c r="TXL115" s="50"/>
      <c r="TXM115" s="50"/>
      <c r="TXN115" s="50"/>
      <c r="TXO115" s="50"/>
      <c r="TXP115" s="50"/>
      <c r="TXQ115" s="50"/>
      <c r="TXR115" s="50"/>
      <c r="TXS115" s="50"/>
      <c r="TXT115" s="50"/>
      <c r="TXU115" s="50"/>
      <c r="TXV115" s="50"/>
      <c r="TXW115" s="50"/>
      <c r="TXX115" s="50"/>
      <c r="TXY115" s="50"/>
      <c r="TXZ115" s="50"/>
      <c r="TYA115" s="50"/>
      <c r="TYB115" s="50"/>
      <c r="TYC115" s="50"/>
      <c r="TYD115" s="50"/>
      <c r="TYE115" s="50"/>
      <c r="TYF115" s="50"/>
      <c r="TYG115" s="50"/>
      <c r="TYH115" s="50"/>
      <c r="TYI115" s="50"/>
      <c r="TYJ115" s="50"/>
      <c r="TYK115" s="50"/>
      <c r="TYL115" s="50"/>
      <c r="TYM115" s="50"/>
      <c r="TYN115" s="50"/>
      <c r="TYO115" s="50"/>
      <c r="TYP115" s="50"/>
      <c r="TYQ115" s="50"/>
      <c r="TYR115" s="50"/>
      <c r="TYS115" s="50"/>
      <c r="TYT115" s="50"/>
      <c r="TYU115" s="50"/>
      <c r="TYV115" s="50"/>
      <c r="TYW115" s="50"/>
      <c r="TYX115" s="50"/>
      <c r="TYY115" s="50"/>
      <c r="TYZ115" s="50"/>
      <c r="TZA115" s="50"/>
      <c r="TZB115" s="50"/>
      <c r="TZC115" s="50"/>
      <c r="TZD115" s="50"/>
      <c r="TZE115" s="50"/>
      <c r="TZF115" s="50"/>
      <c r="TZG115" s="50"/>
      <c r="TZH115" s="50"/>
      <c r="TZI115" s="50"/>
      <c r="TZJ115" s="50"/>
      <c r="TZK115" s="50"/>
      <c r="TZL115" s="50"/>
      <c r="TZM115" s="50"/>
      <c r="TZN115" s="50"/>
      <c r="TZO115" s="50"/>
      <c r="TZP115" s="50"/>
      <c r="TZQ115" s="50"/>
      <c r="TZR115" s="50"/>
      <c r="TZS115" s="50"/>
      <c r="TZT115" s="50"/>
      <c r="TZU115" s="50"/>
      <c r="TZV115" s="50"/>
      <c r="TZW115" s="50"/>
      <c r="TZX115" s="50"/>
      <c r="TZY115" s="50"/>
      <c r="TZZ115" s="50"/>
      <c r="UAA115" s="50"/>
      <c r="UAB115" s="50"/>
      <c r="UAC115" s="50"/>
      <c r="UAD115" s="50"/>
      <c r="UAE115" s="50"/>
      <c r="UAF115" s="50"/>
      <c r="UAG115" s="50"/>
      <c r="UAH115" s="50"/>
      <c r="UAI115" s="50"/>
      <c r="UAJ115" s="50"/>
      <c r="UAK115" s="50"/>
      <c r="UAL115" s="50"/>
      <c r="UAM115" s="50"/>
      <c r="UAN115" s="50"/>
      <c r="UAO115" s="50"/>
      <c r="UAP115" s="50"/>
      <c r="UAQ115" s="50"/>
      <c r="UAR115" s="50"/>
      <c r="UAS115" s="50"/>
      <c r="UAT115" s="50"/>
      <c r="UAU115" s="50"/>
      <c r="UAV115" s="50"/>
      <c r="UAW115" s="50"/>
      <c r="UAX115" s="50"/>
      <c r="UAY115" s="50"/>
      <c r="UAZ115" s="50"/>
      <c r="UBA115" s="50"/>
      <c r="UBB115" s="50"/>
      <c r="UBC115" s="50"/>
      <c r="UBD115" s="50"/>
      <c r="UBE115" s="50"/>
      <c r="UBF115" s="50"/>
      <c r="UBG115" s="50"/>
      <c r="UBH115" s="50"/>
      <c r="UBI115" s="50"/>
      <c r="UBJ115" s="50"/>
      <c r="UBK115" s="50"/>
      <c r="UBL115" s="50"/>
      <c r="UBM115" s="50"/>
      <c r="UBN115" s="50"/>
      <c r="UBO115" s="50"/>
      <c r="UBP115" s="50"/>
      <c r="UBQ115" s="50"/>
      <c r="UBR115" s="50"/>
      <c r="UBS115" s="50"/>
      <c r="UBT115" s="50"/>
      <c r="UBU115" s="50"/>
      <c r="UBV115" s="50"/>
      <c r="UBW115" s="50"/>
      <c r="UBX115" s="50"/>
      <c r="UBY115" s="50"/>
      <c r="UBZ115" s="50"/>
      <c r="UCA115" s="50"/>
      <c r="UCB115" s="50"/>
      <c r="UCC115" s="50"/>
      <c r="UCD115" s="50"/>
      <c r="UCE115" s="50"/>
      <c r="UCF115" s="50"/>
      <c r="UCG115" s="50"/>
      <c r="UCH115" s="50"/>
      <c r="UCI115" s="50"/>
      <c r="UCJ115" s="50"/>
      <c r="UCK115" s="50"/>
      <c r="UCL115" s="50"/>
      <c r="UCM115" s="50"/>
      <c r="UCN115" s="50"/>
      <c r="UCO115" s="50"/>
      <c r="UCP115" s="50"/>
      <c r="UCQ115" s="50"/>
      <c r="UCR115" s="50"/>
      <c r="UCS115" s="50"/>
      <c r="UCT115" s="50"/>
      <c r="UCU115" s="50"/>
      <c r="UCV115" s="50"/>
      <c r="UCW115" s="50"/>
      <c r="UCX115" s="50"/>
      <c r="UCY115" s="50"/>
      <c r="UCZ115" s="50"/>
      <c r="UDA115" s="50"/>
      <c r="UDB115" s="50"/>
      <c r="UDC115" s="50"/>
      <c r="UDD115" s="50"/>
      <c r="UDE115" s="50"/>
      <c r="UDF115" s="50"/>
      <c r="UDG115" s="50"/>
      <c r="UDH115" s="50"/>
      <c r="UDI115" s="50"/>
      <c r="UDJ115" s="50"/>
      <c r="UDK115" s="50"/>
      <c r="UDL115" s="50"/>
      <c r="UDM115" s="50"/>
      <c r="UDN115" s="50"/>
      <c r="UDO115" s="50"/>
      <c r="UDP115" s="50"/>
      <c r="UDQ115" s="50"/>
      <c r="UDR115" s="50"/>
      <c r="UDS115" s="50"/>
      <c r="UDT115" s="50"/>
      <c r="UDU115" s="50"/>
      <c r="UDV115" s="50"/>
      <c r="UDW115" s="50"/>
      <c r="UDX115" s="50"/>
      <c r="UDY115" s="50"/>
      <c r="UDZ115" s="50"/>
      <c r="UEA115" s="50"/>
      <c r="UEB115" s="50"/>
      <c r="UEC115" s="50"/>
      <c r="UED115" s="50"/>
      <c r="UEE115" s="50"/>
      <c r="UEF115" s="50"/>
      <c r="UEG115" s="50"/>
      <c r="UEH115" s="50"/>
      <c r="UEI115" s="50"/>
      <c r="UEJ115" s="50"/>
      <c r="UEK115" s="50"/>
      <c r="UEL115" s="50"/>
      <c r="UEM115" s="50"/>
      <c r="UEN115" s="50"/>
      <c r="UEO115" s="50"/>
      <c r="UEP115" s="50"/>
      <c r="UEQ115" s="50"/>
      <c r="UER115" s="50"/>
      <c r="UES115" s="50"/>
      <c r="UET115" s="50"/>
      <c r="UEU115" s="50"/>
      <c r="UEV115" s="50"/>
      <c r="UEW115" s="50"/>
      <c r="UEX115" s="50"/>
      <c r="UEY115" s="50"/>
      <c r="UEZ115" s="50"/>
      <c r="UFA115" s="50"/>
      <c r="UFB115" s="50"/>
      <c r="UFC115" s="50"/>
      <c r="UFD115" s="50"/>
      <c r="UFE115" s="50"/>
      <c r="UFF115" s="50"/>
      <c r="UFG115" s="50"/>
      <c r="UFH115" s="50"/>
      <c r="UFI115" s="50"/>
      <c r="UFJ115" s="50"/>
      <c r="UFK115" s="50"/>
      <c r="UFL115" s="50"/>
      <c r="UFM115" s="50"/>
      <c r="UFN115" s="50"/>
      <c r="UFO115" s="50"/>
      <c r="UFP115" s="50"/>
      <c r="UFQ115" s="50"/>
      <c r="UFR115" s="50"/>
      <c r="UFS115" s="50"/>
      <c r="UFT115" s="50"/>
      <c r="UFU115" s="50"/>
      <c r="UFV115" s="50"/>
      <c r="UFW115" s="50"/>
      <c r="UFX115" s="50"/>
      <c r="UFY115" s="50"/>
      <c r="UFZ115" s="50"/>
      <c r="UGA115" s="50"/>
      <c r="UGB115" s="50"/>
      <c r="UGC115" s="50"/>
      <c r="UGD115" s="50"/>
      <c r="UGE115" s="50"/>
      <c r="UGF115" s="50"/>
      <c r="UGG115" s="50"/>
      <c r="UGH115" s="50"/>
      <c r="UGI115" s="50"/>
      <c r="UGJ115" s="50"/>
      <c r="UGK115" s="50"/>
      <c r="UGL115" s="50"/>
      <c r="UGM115" s="50"/>
      <c r="UGN115" s="50"/>
      <c r="UGO115" s="50"/>
      <c r="UGP115" s="50"/>
      <c r="UGQ115" s="50"/>
      <c r="UGR115" s="50"/>
      <c r="UGS115" s="50"/>
      <c r="UGT115" s="50"/>
      <c r="UGU115" s="50"/>
      <c r="UGV115" s="50"/>
      <c r="UGW115" s="50"/>
      <c r="UGX115" s="50"/>
      <c r="UGY115" s="50"/>
      <c r="UGZ115" s="50"/>
      <c r="UHA115" s="50"/>
      <c r="UHB115" s="50"/>
      <c r="UHC115" s="50"/>
      <c r="UHD115" s="50"/>
      <c r="UHE115" s="50"/>
      <c r="UHF115" s="50"/>
      <c r="UHG115" s="50"/>
      <c r="UHH115" s="50"/>
      <c r="UHI115" s="50"/>
      <c r="UHJ115" s="50"/>
      <c r="UHK115" s="50"/>
      <c r="UHL115" s="50"/>
      <c r="UHM115" s="50"/>
      <c r="UHN115" s="50"/>
      <c r="UHO115" s="50"/>
      <c r="UHP115" s="50"/>
      <c r="UHQ115" s="50"/>
      <c r="UHR115" s="50"/>
      <c r="UHS115" s="50"/>
      <c r="UHT115" s="50"/>
      <c r="UHU115" s="50"/>
      <c r="UHV115" s="50"/>
      <c r="UHW115" s="50"/>
      <c r="UHX115" s="50"/>
      <c r="UHY115" s="50"/>
      <c r="UHZ115" s="50"/>
      <c r="UIA115" s="50"/>
      <c r="UIB115" s="50"/>
      <c r="UIC115" s="50"/>
      <c r="UID115" s="50"/>
      <c r="UIE115" s="50"/>
      <c r="UIF115" s="50"/>
      <c r="UIG115" s="50"/>
      <c r="UIH115" s="50"/>
      <c r="UII115" s="50"/>
      <c r="UIJ115" s="50"/>
      <c r="UIK115" s="50"/>
      <c r="UIL115" s="50"/>
      <c r="UIM115" s="50"/>
      <c r="UIN115" s="50"/>
      <c r="UIO115" s="50"/>
      <c r="UIP115" s="50"/>
      <c r="UIQ115" s="50"/>
      <c r="UIR115" s="50"/>
      <c r="UIS115" s="50"/>
      <c r="UIT115" s="50"/>
      <c r="UIU115" s="50"/>
      <c r="UIV115" s="50"/>
      <c r="UIW115" s="50"/>
      <c r="UIX115" s="50"/>
      <c r="UIY115" s="50"/>
      <c r="UIZ115" s="50"/>
      <c r="UJA115" s="50"/>
      <c r="UJB115" s="50"/>
      <c r="UJC115" s="50"/>
      <c r="UJD115" s="50"/>
      <c r="UJE115" s="50"/>
      <c r="UJF115" s="50"/>
      <c r="UJG115" s="50"/>
      <c r="UJH115" s="50"/>
      <c r="UJI115" s="50"/>
      <c r="UJJ115" s="50"/>
      <c r="UJK115" s="50"/>
      <c r="UJL115" s="50"/>
      <c r="UJM115" s="50"/>
      <c r="UJN115" s="50"/>
      <c r="UJO115" s="50"/>
      <c r="UJP115" s="50"/>
      <c r="UJQ115" s="50"/>
      <c r="UJR115" s="50"/>
      <c r="UJS115" s="50"/>
      <c r="UJT115" s="50"/>
      <c r="UJU115" s="50"/>
      <c r="UJV115" s="50"/>
      <c r="UJW115" s="50"/>
      <c r="UJX115" s="50"/>
      <c r="UJY115" s="50"/>
      <c r="UJZ115" s="50"/>
      <c r="UKA115" s="50"/>
      <c r="UKB115" s="50"/>
      <c r="UKC115" s="50"/>
      <c r="UKD115" s="50"/>
      <c r="UKE115" s="50"/>
      <c r="UKF115" s="50"/>
      <c r="UKG115" s="50"/>
      <c r="UKH115" s="50"/>
      <c r="UKI115" s="50"/>
      <c r="UKJ115" s="50"/>
      <c r="UKK115" s="50"/>
      <c r="UKL115" s="50"/>
      <c r="UKM115" s="50"/>
      <c r="UKN115" s="50"/>
      <c r="UKO115" s="50"/>
      <c r="UKP115" s="50"/>
      <c r="UKQ115" s="50"/>
      <c r="UKR115" s="50"/>
      <c r="UKS115" s="50"/>
      <c r="UKT115" s="50"/>
      <c r="UKU115" s="50"/>
      <c r="UKV115" s="50"/>
      <c r="UKW115" s="50"/>
      <c r="UKX115" s="50"/>
      <c r="UKY115" s="50"/>
      <c r="UKZ115" s="50"/>
      <c r="ULA115" s="50"/>
      <c r="ULB115" s="50"/>
      <c r="ULC115" s="50"/>
      <c r="ULD115" s="50"/>
      <c r="ULE115" s="50"/>
      <c r="ULF115" s="50"/>
      <c r="ULG115" s="50"/>
      <c r="ULH115" s="50"/>
      <c r="ULI115" s="50"/>
      <c r="ULJ115" s="50"/>
      <c r="ULK115" s="50"/>
      <c r="ULL115" s="50"/>
      <c r="ULM115" s="50"/>
      <c r="ULN115" s="50"/>
      <c r="ULO115" s="50"/>
      <c r="ULP115" s="50"/>
      <c r="ULQ115" s="50"/>
      <c r="ULR115" s="50"/>
      <c r="ULS115" s="50"/>
      <c r="ULT115" s="50"/>
      <c r="ULU115" s="50"/>
      <c r="ULV115" s="50"/>
      <c r="ULW115" s="50"/>
      <c r="ULX115" s="50"/>
      <c r="ULY115" s="50"/>
      <c r="ULZ115" s="50"/>
      <c r="UMA115" s="50"/>
      <c r="UMB115" s="50"/>
      <c r="UMC115" s="50"/>
      <c r="UMD115" s="50"/>
      <c r="UME115" s="50"/>
      <c r="UMF115" s="50"/>
      <c r="UMG115" s="50"/>
      <c r="UMH115" s="50"/>
      <c r="UMI115" s="50"/>
      <c r="UMJ115" s="50"/>
      <c r="UMK115" s="50"/>
      <c r="UML115" s="50"/>
      <c r="UMM115" s="50"/>
      <c r="UMN115" s="50"/>
      <c r="UMO115" s="50"/>
      <c r="UMP115" s="50"/>
      <c r="UMQ115" s="50"/>
      <c r="UMR115" s="50"/>
      <c r="UMS115" s="50"/>
      <c r="UMT115" s="50"/>
      <c r="UMU115" s="50"/>
      <c r="UMV115" s="50"/>
      <c r="UMW115" s="50"/>
      <c r="UMX115" s="50"/>
      <c r="UMY115" s="50"/>
      <c r="UMZ115" s="50"/>
      <c r="UNA115" s="50"/>
      <c r="UNB115" s="50"/>
      <c r="UNC115" s="50"/>
      <c r="UND115" s="50"/>
      <c r="UNE115" s="50"/>
      <c r="UNF115" s="50"/>
      <c r="UNG115" s="50"/>
      <c r="UNH115" s="50"/>
      <c r="UNI115" s="50"/>
      <c r="UNJ115" s="50"/>
      <c r="UNK115" s="50"/>
      <c r="UNL115" s="50"/>
      <c r="UNM115" s="50"/>
      <c r="UNN115" s="50"/>
      <c r="UNO115" s="50"/>
      <c r="UNP115" s="50"/>
      <c r="UNQ115" s="50"/>
      <c r="UNR115" s="50"/>
      <c r="UNS115" s="50"/>
      <c r="UNT115" s="50"/>
      <c r="UNU115" s="50"/>
      <c r="UNV115" s="50"/>
      <c r="UNW115" s="50"/>
      <c r="UNX115" s="50"/>
      <c r="UNY115" s="50"/>
      <c r="UNZ115" s="50"/>
      <c r="UOA115" s="50"/>
      <c r="UOB115" s="50"/>
      <c r="UOC115" s="50"/>
      <c r="UOD115" s="50"/>
      <c r="UOE115" s="50"/>
      <c r="UOF115" s="50"/>
      <c r="UOG115" s="50"/>
      <c r="UOH115" s="50"/>
      <c r="UOI115" s="50"/>
      <c r="UOJ115" s="50"/>
      <c r="UOK115" s="50"/>
      <c r="UOL115" s="50"/>
      <c r="UOM115" s="50"/>
      <c r="UON115" s="50"/>
      <c r="UOO115" s="50"/>
      <c r="UOP115" s="50"/>
      <c r="UOQ115" s="50"/>
      <c r="UOR115" s="50"/>
      <c r="UOS115" s="50"/>
      <c r="UOT115" s="50"/>
      <c r="UOU115" s="50"/>
      <c r="UOV115" s="50"/>
      <c r="UOW115" s="50"/>
      <c r="UOX115" s="50"/>
      <c r="UOY115" s="50"/>
      <c r="UOZ115" s="50"/>
      <c r="UPA115" s="50"/>
      <c r="UPB115" s="50"/>
      <c r="UPC115" s="50"/>
      <c r="UPD115" s="50"/>
      <c r="UPE115" s="50"/>
      <c r="UPF115" s="50"/>
      <c r="UPG115" s="50"/>
      <c r="UPH115" s="50"/>
      <c r="UPI115" s="50"/>
      <c r="UPJ115" s="50"/>
      <c r="UPK115" s="50"/>
      <c r="UPL115" s="50"/>
      <c r="UPM115" s="50"/>
      <c r="UPN115" s="50"/>
      <c r="UPO115" s="50"/>
      <c r="UPP115" s="50"/>
      <c r="UPQ115" s="50"/>
      <c r="UPR115" s="50"/>
      <c r="UPS115" s="50"/>
      <c r="UPT115" s="50"/>
      <c r="UPU115" s="50"/>
      <c r="UPV115" s="50"/>
      <c r="UPW115" s="50"/>
      <c r="UPX115" s="50"/>
      <c r="UPY115" s="50"/>
      <c r="UPZ115" s="50"/>
      <c r="UQA115" s="50"/>
      <c r="UQB115" s="50"/>
      <c r="UQC115" s="50"/>
      <c r="UQD115" s="50"/>
      <c r="UQE115" s="50"/>
      <c r="UQF115" s="50"/>
      <c r="UQG115" s="50"/>
      <c r="UQH115" s="50"/>
      <c r="UQI115" s="50"/>
      <c r="UQJ115" s="50"/>
      <c r="UQK115" s="50"/>
      <c r="UQL115" s="50"/>
      <c r="UQM115" s="50"/>
      <c r="UQN115" s="50"/>
      <c r="UQO115" s="50"/>
      <c r="UQP115" s="50"/>
      <c r="UQQ115" s="50"/>
      <c r="UQR115" s="50"/>
      <c r="UQS115" s="50"/>
      <c r="UQT115" s="50"/>
      <c r="UQU115" s="50"/>
      <c r="UQV115" s="50"/>
      <c r="UQW115" s="50"/>
      <c r="UQX115" s="50"/>
      <c r="UQY115" s="50"/>
      <c r="UQZ115" s="50"/>
      <c r="URA115" s="50"/>
      <c r="URB115" s="50"/>
      <c r="URC115" s="50"/>
      <c r="URD115" s="50"/>
      <c r="URE115" s="50"/>
      <c r="URF115" s="50"/>
      <c r="URG115" s="50"/>
      <c r="URH115" s="50"/>
      <c r="URI115" s="50"/>
      <c r="URJ115" s="50"/>
      <c r="URK115" s="50"/>
      <c r="URL115" s="50"/>
      <c r="URM115" s="50"/>
      <c r="URN115" s="50"/>
      <c r="URO115" s="50"/>
      <c r="URP115" s="50"/>
      <c r="URQ115" s="50"/>
      <c r="URR115" s="50"/>
      <c r="URS115" s="50"/>
      <c r="URT115" s="50"/>
      <c r="URU115" s="50"/>
      <c r="URV115" s="50"/>
      <c r="URW115" s="50"/>
      <c r="URX115" s="50"/>
      <c r="URY115" s="50"/>
      <c r="URZ115" s="50"/>
      <c r="USA115" s="50"/>
      <c r="USB115" s="50"/>
      <c r="USC115" s="50"/>
      <c r="USD115" s="50"/>
      <c r="USE115" s="50"/>
      <c r="USF115" s="50"/>
      <c r="USG115" s="50"/>
      <c r="USH115" s="50"/>
      <c r="USI115" s="50"/>
      <c r="USJ115" s="50"/>
      <c r="USK115" s="50"/>
      <c r="USL115" s="50"/>
      <c r="USM115" s="50"/>
      <c r="USN115" s="50"/>
      <c r="USO115" s="50"/>
      <c r="USP115" s="50"/>
      <c r="USQ115" s="50"/>
      <c r="USR115" s="50"/>
      <c r="USS115" s="50"/>
      <c r="UST115" s="50"/>
      <c r="USU115" s="50"/>
      <c r="USV115" s="50"/>
      <c r="USW115" s="50"/>
      <c r="USX115" s="50"/>
      <c r="USY115" s="50"/>
      <c r="USZ115" s="50"/>
      <c r="UTA115" s="50"/>
      <c r="UTB115" s="50"/>
      <c r="UTC115" s="50"/>
      <c r="UTD115" s="50"/>
      <c r="UTE115" s="50"/>
      <c r="UTF115" s="50"/>
      <c r="UTG115" s="50"/>
      <c r="UTH115" s="50"/>
      <c r="UTI115" s="50"/>
      <c r="UTJ115" s="50"/>
      <c r="UTK115" s="50"/>
      <c r="UTL115" s="50"/>
      <c r="UTM115" s="50"/>
      <c r="UTN115" s="50"/>
      <c r="UTO115" s="50"/>
      <c r="UTP115" s="50"/>
      <c r="UTQ115" s="50"/>
      <c r="UTR115" s="50"/>
      <c r="UTS115" s="50"/>
      <c r="UTT115" s="50"/>
      <c r="UTU115" s="50"/>
      <c r="UTV115" s="50"/>
      <c r="UTW115" s="50"/>
      <c r="UTX115" s="50"/>
      <c r="UTY115" s="50"/>
      <c r="UTZ115" s="50"/>
      <c r="UUA115" s="50"/>
      <c r="UUB115" s="50"/>
      <c r="UUC115" s="50"/>
      <c r="UUD115" s="50"/>
      <c r="UUE115" s="50"/>
      <c r="UUF115" s="50"/>
      <c r="UUG115" s="50"/>
      <c r="UUH115" s="50"/>
      <c r="UUI115" s="50"/>
      <c r="UUJ115" s="50"/>
      <c r="UUK115" s="50"/>
      <c r="UUL115" s="50"/>
      <c r="UUM115" s="50"/>
      <c r="UUN115" s="50"/>
      <c r="UUO115" s="50"/>
      <c r="UUP115" s="50"/>
      <c r="UUQ115" s="50"/>
      <c r="UUR115" s="50"/>
      <c r="UUS115" s="50"/>
      <c r="UUT115" s="50"/>
      <c r="UUU115" s="50"/>
      <c r="UUV115" s="50"/>
      <c r="UUW115" s="50"/>
      <c r="UUX115" s="50"/>
      <c r="UUY115" s="50"/>
      <c r="UUZ115" s="50"/>
      <c r="UVA115" s="50"/>
      <c r="UVB115" s="50"/>
      <c r="UVC115" s="50"/>
      <c r="UVD115" s="50"/>
      <c r="UVE115" s="50"/>
      <c r="UVF115" s="50"/>
      <c r="UVG115" s="50"/>
      <c r="UVH115" s="50"/>
      <c r="UVI115" s="50"/>
      <c r="UVJ115" s="50"/>
      <c r="UVK115" s="50"/>
      <c r="UVL115" s="50"/>
      <c r="UVM115" s="50"/>
      <c r="UVN115" s="50"/>
      <c r="UVO115" s="50"/>
      <c r="UVP115" s="50"/>
      <c r="UVQ115" s="50"/>
      <c r="UVR115" s="50"/>
      <c r="UVS115" s="50"/>
      <c r="UVT115" s="50"/>
      <c r="UVU115" s="50"/>
      <c r="UVV115" s="50"/>
      <c r="UVW115" s="50"/>
      <c r="UVX115" s="50"/>
      <c r="UVY115" s="50"/>
      <c r="UVZ115" s="50"/>
      <c r="UWA115" s="50"/>
      <c r="UWB115" s="50"/>
      <c r="UWC115" s="50"/>
      <c r="UWD115" s="50"/>
      <c r="UWE115" s="50"/>
      <c r="UWF115" s="50"/>
      <c r="UWG115" s="50"/>
      <c r="UWH115" s="50"/>
      <c r="UWI115" s="50"/>
      <c r="UWJ115" s="50"/>
      <c r="UWK115" s="50"/>
      <c r="UWL115" s="50"/>
      <c r="UWM115" s="50"/>
      <c r="UWN115" s="50"/>
      <c r="UWO115" s="50"/>
      <c r="UWP115" s="50"/>
      <c r="UWQ115" s="50"/>
      <c r="UWR115" s="50"/>
      <c r="UWS115" s="50"/>
      <c r="UWT115" s="50"/>
      <c r="UWU115" s="50"/>
      <c r="UWV115" s="50"/>
      <c r="UWW115" s="50"/>
      <c r="UWX115" s="50"/>
      <c r="UWY115" s="50"/>
      <c r="UWZ115" s="50"/>
      <c r="UXA115" s="50"/>
      <c r="UXB115" s="50"/>
      <c r="UXC115" s="50"/>
      <c r="UXD115" s="50"/>
      <c r="UXE115" s="50"/>
      <c r="UXF115" s="50"/>
      <c r="UXG115" s="50"/>
      <c r="UXH115" s="50"/>
      <c r="UXI115" s="50"/>
      <c r="UXJ115" s="50"/>
      <c r="UXK115" s="50"/>
      <c r="UXL115" s="50"/>
      <c r="UXM115" s="50"/>
      <c r="UXN115" s="50"/>
      <c r="UXO115" s="50"/>
      <c r="UXP115" s="50"/>
      <c r="UXQ115" s="50"/>
      <c r="UXR115" s="50"/>
      <c r="UXS115" s="50"/>
      <c r="UXT115" s="50"/>
      <c r="UXU115" s="50"/>
      <c r="UXV115" s="50"/>
      <c r="UXW115" s="50"/>
      <c r="UXX115" s="50"/>
      <c r="UXY115" s="50"/>
      <c r="UXZ115" s="50"/>
      <c r="UYA115" s="50"/>
      <c r="UYB115" s="50"/>
      <c r="UYC115" s="50"/>
      <c r="UYD115" s="50"/>
      <c r="UYE115" s="50"/>
      <c r="UYF115" s="50"/>
      <c r="UYG115" s="50"/>
      <c r="UYH115" s="50"/>
      <c r="UYI115" s="50"/>
      <c r="UYJ115" s="50"/>
      <c r="UYK115" s="50"/>
      <c r="UYL115" s="50"/>
      <c r="UYM115" s="50"/>
      <c r="UYN115" s="50"/>
      <c r="UYO115" s="50"/>
      <c r="UYP115" s="50"/>
      <c r="UYQ115" s="50"/>
      <c r="UYR115" s="50"/>
      <c r="UYS115" s="50"/>
      <c r="UYT115" s="50"/>
      <c r="UYU115" s="50"/>
      <c r="UYV115" s="50"/>
      <c r="UYW115" s="50"/>
      <c r="UYX115" s="50"/>
      <c r="UYY115" s="50"/>
      <c r="UYZ115" s="50"/>
      <c r="UZA115" s="50"/>
      <c r="UZB115" s="50"/>
      <c r="UZC115" s="50"/>
      <c r="UZD115" s="50"/>
      <c r="UZE115" s="50"/>
      <c r="UZF115" s="50"/>
      <c r="UZG115" s="50"/>
      <c r="UZH115" s="50"/>
      <c r="UZI115" s="50"/>
      <c r="UZJ115" s="50"/>
      <c r="UZK115" s="50"/>
      <c r="UZL115" s="50"/>
      <c r="UZM115" s="50"/>
      <c r="UZN115" s="50"/>
      <c r="UZO115" s="50"/>
      <c r="UZP115" s="50"/>
      <c r="UZQ115" s="50"/>
      <c r="UZR115" s="50"/>
      <c r="UZS115" s="50"/>
      <c r="UZT115" s="50"/>
      <c r="UZU115" s="50"/>
      <c r="UZV115" s="50"/>
      <c r="UZW115" s="50"/>
      <c r="UZX115" s="50"/>
      <c r="UZY115" s="50"/>
      <c r="UZZ115" s="50"/>
      <c r="VAA115" s="50"/>
      <c r="VAB115" s="50"/>
      <c r="VAC115" s="50"/>
      <c r="VAD115" s="50"/>
      <c r="VAE115" s="50"/>
      <c r="VAF115" s="50"/>
      <c r="VAG115" s="50"/>
      <c r="VAH115" s="50"/>
      <c r="VAI115" s="50"/>
      <c r="VAJ115" s="50"/>
      <c r="VAK115" s="50"/>
      <c r="VAL115" s="50"/>
      <c r="VAM115" s="50"/>
      <c r="VAN115" s="50"/>
      <c r="VAO115" s="50"/>
      <c r="VAP115" s="50"/>
      <c r="VAQ115" s="50"/>
      <c r="VAR115" s="50"/>
      <c r="VAS115" s="50"/>
      <c r="VAT115" s="50"/>
      <c r="VAU115" s="50"/>
      <c r="VAV115" s="50"/>
      <c r="VAW115" s="50"/>
      <c r="VAX115" s="50"/>
      <c r="VAY115" s="50"/>
      <c r="VAZ115" s="50"/>
      <c r="VBA115" s="50"/>
      <c r="VBB115" s="50"/>
      <c r="VBC115" s="50"/>
      <c r="VBD115" s="50"/>
      <c r="VBE115" s="50"/>
      <c r="VBF115" s="50"/>
      <c r="VBG115" s="50"/>
      <c r="VBH115" s="50"/>
      <c r="VBI115" s="50"/>
      <c r="VBJ115" s="50"/>
      <c r="VBK115" s="50"/>
      <c r="VBL115" s="50"/>
      <c r="VBM115" s="50"/>
      <c r="VBN115" s="50"/>
      <c r="VBO115" s="50"/>
      <c r="VBP115" s="50"/>
      <c r="VBQ115" s="50"/>
      <c r="VBR115" s="50"/>
      <c r="VBS115" s="50"/>
      <c r="VBT115" s="50"/>
      <c r="VBU115" s="50"/>
      <c r="VBV115" s="50"/>
      <c r="VBW115" s="50"/>
      <c r="VBX115" s="50"/>
      <c r="VBY115" s="50"/>
      <c r="VBZ115" s="50"/>
      <c r="VCA115" s="50"/>
      <c r="VCB115" s="50"/>
      <c r="VCC115" s="50"/>
      <c r="VCD115" s="50"/>
      <c r="VCE115" s="50"/>
      <c r="VCF115" s="50"/>
      <c r="VCG115" s="50"/>
      <c r="VCH115" s="50"/>
      <c r="VCI115" s="50"/>
      <c r="VCJ115" s="50"/>
      <c r="VCK115" s="50"/>
      <c r="VCL115" s="50"/>
      <c r="VCM115" s="50"/>
      <c r="VCN115" s="50"/>
      <c r="VCO115" s="50"/>
      <c r="VCP115" s="50"/>
      <c r="VCQ115" s="50"/>
      <c r="VCR115" s="50"/>
      <c r="VCS115" s="50"/>
      <c r="VCT115" s="50"/>
      <c r="VCU115" s="50"/>
      <c r="VCV115" s="50"/>
      <c r="VCW115" s="50"/>
      <c r="VCX115" s="50"/>
      <c r="VCY115" s="50"/>
      <c r="VCZ115" s="50"/>
      <c r="VDA115" s="50"/>
      <c r="VDB115" s="50"/>
      <c r="VDC115" s="50"/>
      <c r="VDD115" s="50"/>
      <c r="VDE115" s="50"/>
      <c r="VDF115" s="50"/>
      <c r="VDG115" s="50"/>
      <c r="VDH115" s="50"/>
      <c r="VDI115" s="50"/>
      <c r="VDJ115" s="50"/>
      <c r="VDK115" s="50"/>
      <c r="VDL115" s="50"/>
      <c r="VDM115" s="50"/>
      <c r="VDN115" s="50"/>
      <c r="VDO115" s="50"/>
      <c r="VDP115" s="50"/>
      <c r="VDQ115" s="50"/>
      <c r="VDR115" s="50"/>
      <c r="VDS115" s="50"/>
      <c r="VDT115" s="50"/>
      <c r="VDU115" s="50"/>
      <c r="VDV115" s="50"/>
      <c r="VDW115" s="50"/>
      <c r="VDX115" s="50"/>
      <c r="VDY115" s="50"/>
      <c r="VDZ115" s="50"/>
      <c r="VEA115" s="50"/>
      <c r="VEB115" s="50"/>
      <c r="VEC115" s="50"/>
      <c r="VED115" s="50"/>
      <c r="VEE115" s="50"/>
      <c r="VEF115" s="50"/>
      <c r="VEG115" s="50"/>
      <c r="VEH115" s="50"/>
      <c r="VEI115" s="50"/>
      <c r="VEJ115" s="50"/>
      <c r="VEK115" s="50"/>
      <c r="VEL115" s="50"/>
      <c r="VEM115" s="50"/>
      <c r="VEN115" s="50"/>
      <c r="VEO115" s="50"/>
      <c r="VEP115" s="50"/>
      <c r="VEQ115" s="50"/>
      <c r="VER115" s="50"/>
      <c r="VES115" s="50"/>
      <c r="VET115" s="50"/>
      <c r="VEU115" s="50"/>
      <c r="VEV115" s="50"/>
      <c r="VEW115" s="50"/>
      <c r="VEX115" s="50"/>
      <c r="VEY115" s="50"/>
      <c r="VEZ115" s="50"/>
      <c r="VFA115" s="50"/>
      <c r="VFB115" s="50"/>
      <c r="VFC115" s="50"/>
      <c r="VFD115" s="50"/>
      <c r="VFE115" s="50"/>
      <c r="VFF115" s="50"/>
      <c r="VFG115" s="50"/>
      <c r="VFH115" s="50"/>
      <c r="VFI115" s="50"/>
      <c r="VFJ115" s="50"/>
      <c r="VFK115" s="50"/>
      <c r="VFL115" s="50"/>
      <c r="VFM115" s="50"/>
      <c r="VFN115" s="50"/>
      <c r="VFO115" s="50"/>
      <c r="VFP115" s="50"/>
      <c r="VFQ115" s="50"/>
      <c r="VFR115" s="50"/>
      <c r="VFS115" s="50"/>
      <c r="VFT115" s="50"/>
      <c r="VFU115" s="50"/>
      <c r="VFV115" s="50"/>
      <c r="VFW115" s="50"/>
      <c r="VFX115" s="50"/>
      <c r="VFY115" s="50"/>
      <c r="VFZ115" s="50"/>
      <c r="VGA115" s="50"/>
      <c r="VGB115" s="50"/>
      <c r="VGC115" s="50"/>
      <c r="VGD115" s="50"/>
      <c r="VGE115" s="50"/>
      <c r="VGF115" s="50"/>
      <c r="VGG115" s="50"/>
      <c r="VGH115" s="50"/>
      <c r="VGI115" s="50"/>
      <c r="VGJ115" s="50"/>
      <c r="VGK115" s="50"/>
      <c r="VGL115" s="50"/>
      <c r="VGM115" s="50"/>
      <c r="VGN115" s="50"/>
      <c r="VGO115" s="50"/>
      <c r="VGP115" s="50"/>
      <c r="VGQ115" s="50"/>
      <c r="VGR115" s="50"/>
      <c r="VGS115" s="50"/>
      <c r="VGT115" s="50"/>
      <c r="VGU115" s="50"/>
      <c r="VGV115" s="50"/>
      <c r="VGW115" s="50"/>
      <c r="VGX115" s="50"/>
      <c r="VGY115" s="50"/>
      <c r="VGZ115" s="50"/>
      <c r="VHA115" s="50"/>
      <c r="VHB115" s="50"/>
      <c r="VHC115" s="50"/>
      <c r="VHD115" s="50"/>
      <c r="VHE115" s="50"/>
      <c r="VHF115" s="50"/>
      <c r="VHG115" s="50"/>
      <c r="VHH115" s="50"/>
      <c r="VHI115" s="50"/>
      <c r="VHJ115" s="50"/>
      <c r="VHK115" s="50"/>
      <c r="VHL115" s="50"/>
      <c r="VHM115" s="50"/>
      <c r="VHN115" s="50"/>
      <c r="VHO115" s="50"/>
      <c r="VHP115" s="50"/>
      <c r="VHQ115" s="50"/>
      <c r="VHR115" s="50"/>
      <c r="VHS115" s="50"/>
      <c r="VHT115" s="50"/>
      <c r="VHU115" s="50"/>
      <c r="VHV115" s="50"/>
      <c r="VHW115" s="50"/>
      <c r="VHX115" s="50"/>
      <c r="VHY115" s="50"/>
      <c r="VHZ115" s="50"/>
      <c r="VIA115" s="50"/>
      <c r="VIB115" s="50"/>
      <c r="VIC115" s="50"/>
      <c r="VID115" s="50"/>
      <c r="VIE115" s="50"/>
      <c r="VIF115" s="50"/>
      <c r="VIG115" s="50"/>
      <c r="VIH115" s="50"/>
      <c r="VII115" s="50"/>
      <c r="VIJ115" s="50"/>
      <c r="VIK115" s="50"/>
      <c r="VIL115" s="50"/>
      <c r="VIM115" s="50"/>
      <c r="VIN115" s="50"/>
      <c r="VIO115" s="50"/>
      <c r="VIP115" s="50"/>
      <c r="VIQ115" s="50"/>
      <c r="VIR115" s="50"/>
      <c r="VIS115" s="50"/>
      <c r="VIT115" s="50"/>
      <c r="VIU115" s="50"/>
      <c r="VIV115" s="50"/>
      <c r="VIW115" s="50"/>
      <c r="VIX115" s="50"/>
      <c r="VIY115" s="50"/>
      <c r="VIZ115" s="50"/>
      <c r="VJA115" s="50"/>
      <c r="VJB115" s="50"/>
      <c r="VJC115" s="50"/>
      <c r="VJD115" s="50"/>
      <c r="VJE115" s="50"/>
      <c r="VJF115" s="50"/>
      <c r="VJG115" s="50"/>
      <c r="VJH115" s="50"/>
      <c r="VJI115" s="50"/>
      <c r="VJJ115" s="50"/>
      <c r="VJK115" s="50"/>
      <c r="VJL115" s="50"/>
      <c r="VJM115" s="50"/>
      <c r="VJN115" s="50"/>
      <c r="VJO115" s="50"/>
      <c r="VJP115" s="50"/>
      <c r="VJQ115" s="50"/>
      <c r="VJR115" s="50"/>
      <c r="VJS115" s="50"/>
      <c r="VJT115" s="50"/>
      <c r="VJU115" s="50"/>
      <c r="VJV115" s="50"/>
      <c r="VJW115" s="50"/>
      <c r="VJX115" s="50"/>
      <c r="VJY115" s="50"/>
      <c r="VJZ115" s="50"/>
      <c r="VKA115" s="50"/>
      <c r="VKB115" s="50"/>
      <c r="VKC115" s="50"/>
      <c r="VKD115" s="50"/>
      <c r="VKE115" s="50"/>
      <c r="VKF115" s="50"/>
      <c r="VKG115" s="50"/>
      <c r="VKH115" s="50"/>
      <c r="VKI115" s="50"/>
      <c r="VKJ115" s="50"/>
      <c r="VKK115" s="50"/>
      <c r="VKL115" s="50"/>
      <c r="VKM115" s="50"/>
      <c r="VKN115" s="50"/>
      <c r="VKO115" s="50"/>
      <c r="VKP115" s="50"/>
      <c r="VKQ115" s="50"/>
      <c r="VKR115" s="50"/>
      <c r="VKS115" s="50"/>
      <c r="VKT115" s="50"/>
      <c r="VKU115" s="50"/>
      <c r="VKV115" s="50"/>
      <c r="VKW115" s="50"/>
      <c r="VKX115" s="50"/>
      <c r="VKY115" s="50"/>
      <c r="VKZ115" s="50"/>
      <c r="VLA115" s="50"/>
      <c r="VLB115" s="50"/>
      <c r="VLC115" s="50"/>
      <c r="VLD115" s="50"/>
      <c r="VLE115" s="50"/>
      <c r="VLF115" s="50"/>
      <c r="VLG115" s="50"/>
      <c r="VLH115" s="50"/>
      <c r="VLI115" s="50"/>
      <c r="VLJ115" s="50"/>
      <c r="VLK115" s="50"/>
      <c r="VLL115" s="50"/>
      <c r="VLM115" s="50"/>
      <c r="VLN115" s="50"/>
      <c r="VLO115" s="50"/>
      <c r="VLP115" s="50"/>
      <c r="VLQ115" s="50"/>
      <c r="VLR115" s="50"/>
      <c r="VLS115" s="50"/>
      <c r="VLT115" s="50"/>
      <c r="VLU115" s="50"/>
      <c r="VLV115" s="50"/>
      <c r="VLW115" s="50"/>
      <c r="VLX115" s="50"/>
      <c r="VLY115" s="50"/>
      <c r="VLZ115" s="50"/>
      <c r="VMA115" s="50"/>
      <c r="VMB115" s="50"/>
      <c r="VMC115" s="50"/>
      <c r="VMD115" s="50"/>
      <c r="VME115" s="50"/>
      <c r="VMF115" s="50"/>
      <c r="VMG115" s="50"/>
      <c r="VMH115" s="50"/>
      <c r="VMI115" s="50"/>
      <c r="VMJ115" s="50"/>
      <c r="VMK115" s="50"/>
      <c r="VML115" s="50"/>
      <c r="VMM115" s="50"/>
      <c r="VMN115" s="50"/>
      <c r="VMO115" s="50"/>
      <c r="VMP115" s="50"/>
      <c r="VMQ115" s="50"/>
      <c r="VMR115" s="50"/>
      <c r="VMS115" s="50"/>
      <c r="VMT115" s="50"/>
      <c r="VMU115" s="50"/>
      <c r="VMV115" s="50"/>
      <c r="VMW115" s="50"/>
      <c r="VMX115" s="50"/>
      <c r="VMY115" s="50"/>
      <c r="VMZ115" s="50"/>
      <c r="VNA115" s="50"/>
      <c r="VNB115" s="50"/>
      <c r="VNC115" s="50"/>
      <c r="VND115" s="50"/>
      <c r="VNE115" s="50"/>
      <c r="VNF115" s="50"/>
      <c r="VNG115" s="50"/>
      <c r="VNH115" s="50"/>
      <c r="VNI115" s="50"/>
      <c r="VNJ115" s="50"/>
      <c r="VNK115" s="50"/>
      <c r="VNL115" s="50"/>
      <c r="VNM115" s="50"/>
      <c r="VNN115" s="50"/>
      <c r="VNO115" s="50"/>
      <c r="VNP115" s="50"/>
      <c r="VNQ115" s="50"/>
      <c r="VNR115" s="50"/>
      <c r="VNS115" s="50"/>
      <c r="VNT115" s="50"/>
      <c r="VNU115" s="50"/>
      <c r="VNV115" s="50"/>
      <c r="VNW115" s="50"/>
      <c r="VNX115" s="50"/>
      <c r="VNY115" s="50"/>
      <c r="VNZ115" s="50"/>
      <c r="VOA115" s="50"/>
      <c r="VOB115" s="50"/>
      <c r="VOC115" s="50"/>
      <c r="VOD115" s="50"/>
      <c r="VOE115" s="50"/>
      <c r="VOF115" s="50"/>
      <c r="VOG115" s="50"/>
      <c r="VOH115" s="50"/>
      <c r="VOI115" s="50"/>
      <c r="VOJ115" s="50"/>
      <c r="VOK115" s="50"/>
      <c r="VOL115" s="50"/>
      <c r="VOM115" s="50"/>
      <c r="VON115" s="50"/>
      <c r="VOO115" s="50"/>
      <c r="VOP115" s="50"/>
      <c r="VOQ115" s="50"/>
      <c r="VOR115" s="50"/>
      <c r="VOS115" s="50"/>
      <c r="VOT115" s="50"/>
      <c r="VOU115" s="50"/>
      <c r="VOV115" s="50"/>
      <c r="VOW115" s="50"/>
      <c r="VOX115" s="50"/>
      <c r="VOY115" s="50"/>
      <c r="VOZ115" s="50"/>
      <c r="VPA115" s="50"/>
      <c r="VPB115" s="50"/>
      <c r="VPC115" s="50"/>
      <c r="VPD115" s="50"/>
      <c r="VPE115" s="50"/>
      <c r="VPF115" s="50"/>
      <c r="VPG115" s="50"/>
      <c r="VPH115" s="50"/>
      <c r="VPI115" s="50"/>
      <c r="VPJ115" s="50"/>
      <c r="VPK115" s="50"/>
      <c r="VPL115" s="50"/>
      <c r="VPM115" s="50"/>
      <c r="VPN115" s="50"/>
      <c r="VPO115" s="50"/>
      <c r="VPP115" s="50"/>
      <c r="VPQ115" s="50"/>
      <c r="VPR115" s="50"/>
      <c r="VPS115" s="50"/>
      <c r="VPT115" s="50"/>
      <c r="VPU115" s="50"/>
      <c r="VPV115" s="50"/>
      <c r="VPW115" s="50"/>
      <c r="VPX115" s="50"/>
      <c r="VPY115" s="50"/>
      <c r="VPZ115" s="50"/>
      <c r="VQA115" s="50"/>
      <c r="VQB115" s="50"/>
      <c r="VQC115" s="50"/>
      <c r="VQD115" s="50"/>
      <c r="VQE115" s="50"/>
      <c r="VQF115" s="50"/>
      <c r="VQG115" s="50"/>
      <c r="VQH115" s="50"/>
      <c r="VQI115" s="50"/>
      <c r="VQJ115" s="50"/>
      <c r="VQK115" s="50"/>
      <c r="VQL115" s="50"/>
      <c r="VQM115" s="50"/>
      <c r="VQN115" s="50"/>
      <c r="VQO115" s="50"/>
      <c r="VQP115" s="50"/>
      <c r="VQQ115" s="50"/>
      <c r="VQR115" s="50"/>
      <c r="VQS115" s="50"/>
      <c r="VQT115" s="50"/>
      <c r="VQU115" s="50"/>
      <c r="VQV115" s="50"/>
      <c r="VQW115" s="50"/>
      <c r="VQX115" s="50"/>
      <c r="VQY115" s="50"/>
      <c r="VQZ115" s="50"/>
      <c r="VRA115" s="50"/>
      <c r="VRB115" s="50"/>
      <c r="VRC115" s="50"/>
      <c r="VRD115" s="50"/>
      <c r="VRE115" s="50"/>
      <c r="VRF115" s="50"/>
      <c r="VRG115" s="50"/>
      <c r="VRH115" s="50"/>
      <c r="VRI115" s="50"/>
      <c r="VRJ115" s="50"/>
      <c r="VRK115" s="50"/>
      <c r="VRL115" s="50"/>
      <c r="VRM115" s="50"/>
      <c r="VRN115" s="50"/>
      <c r="VRO115" s="50"/>
      <c r="VRP115" s="50"/>
      <c r="VRQ115" s="50"/>
      <c r="VRR115" s="50"/>
      <c r="VRS115" s="50"/>
      <c r="VRT115" s="50"/>
      <c r="VRU115" s="50"/>
      <c r="VRV115" s="50"/>
      <c r="VRW115" s="50"/>
      <c r="VRX115" s="50"/>
      <c r="VRY115" s="50"/>
      <c r="VRZ115" s="50"/>
      <c r="VSA115" s="50"/>
      <c r="VSB115" s="50"/>
      <c r="VSC115" s="50"/>
      <c r="VSD115" s="50"/>
      <c r="VSE115" s="50"/>
      <c r="VSF115" s="50"/>
      <c r="VSG115" s="50"/>
      <c r="VSH115" s="50"/>
      <c r="VSI115" s="50"/>
      <c r="VSJ115" s="50"/>
      <c r="VSK115" s="50"/>
      <c r="VSL115" s="50"/>
      <c r="VSM115" s="50"/>
      <c r="VSN115" s="50"/>
      <c r="VSO115" s="50"/>
      <c r="VSP115" s="50"/>
      <c r="VSQ115" s="50"/>
      <c r="VSR115" s="50"/>
      <c r="VSS115" s="50"/>
      <c r="VST115" s="50"/>
      <c r="VSU115" s="50"/>
      <c r="VSV115" s="50"/>
      <c r="VSW115" s="50"/>
      <c r="VSX115" s="50"/>
      <c r="VSY115" s="50"/>
      <c r="VSZ115" s="50"/>
      <c r="VTA115" s="50"/>
      <c r="VTB115" s="50"/>
      <c r="VTC115" s="50"/>
      <c r="VTD115" s="50"/>
      <c r="VTE115" s="50"/>
      <c r="VTF115" s="50"/>
      <c r="VTG115" s="50"/>
      <c r="VTH115" s="50"/>
      <c r="VTI115" s="50"/>
      <c r="VTJ115" s="50"/>
      <c r="VTK115" s="50"/>
      <c r="VTL115" s="50"/>
      <c r="VTM115" s="50"/>
      <c r="VTN115" s="50"/>
      <c r="VTO115" s="50"/>
      <c r="VTP115" s="50"/>
      <c r="VTQ115" s="50"/>
      <c r="VTR115" s="50"/>
      <c r="VTS115" s="50"/>
      <c r="VTT115" s="50"/>
      <c r="VTU115" s="50"/>
      <c r="VTV115" s="50"/>
      <c r="VTW115" s="50"/>
      <c r="VTX115" s="50"/>
      <c r="VTY115" s="50"/>
      <c r="VTZ115" s="50"/>
      <c r="VUA115" s="50"/>
      <c r="VUB115" s="50"/>
      <c r="VUC115" s="50"/>
      <c r="VUD115" s="50"/>
      <c r="VUE115" s="50"/>
      <c r="VUF115" s="50"/>
      <c r="VUG115" s="50"/>
      <c r="VUH115" s="50"/>
      <c r="VUI115" s="50"/>
      <c r="VUJ115" s="50"/>
      <c r="VUK115" s="50"/>
      <c r="VUL115" s="50"/>
      <c r="VUM115" s="50"/>
      <c r="VUN115" s="50"/>
      <c r="VUO115" s="50"/>
      <c r="VUP115" s="50"/>
      <c r="VUQ115" s="50"/>
      <c r="VUR115" s="50"/>
      <c r="VUS115" s="50"/>
      <c r="VUT115" s="50"/>
      <c r="VUU115" s="50"/>
      <c r="VUV115" s="50"/>
      <c r="VUW115" s="50"/>
      <c r="VUX115" s="50"/>
      <c r="VUY115" s="50"/>
      <c r="VUZ115" s="50"/>
      <c r="VVA115" s="50"/>
      <c r="VVB115" s="50"/>
      <c r="VVC115" s="50"/>
      <c r="VVD115" s="50"/>
      <c r="VVE115" s="50"/>
      <c r="VVF115" s="50"/>
      <c r="VVG115" s="50"/>
      <c r="VVH115" s="50"/>
      <c r="VVI115" s="50"/>
      <c r="VVJ115" s="50"/>
      <c r="VVK115" s="50"/>
      <c r="VVL115" s="50"/>
      <c r="VVM115" s="50"/>
      <c r="VVN115" s="50"/>
      <c r="VVO115" s="50"/>
      <c r="VVP115" s="50"/>
      <c r="VVQ115" s="50"/>
      <c r="VVR115" s="50"/>
      <c r="VVS115" s="50"/>
      <c r="VVT115" s="50"/>
      <c r="VVU115" s="50"/>
      <c r="VVV115" s="50"/>
      <c r="VVW115" s="50"/>
      <c r="VVX115" s="50"/>
      <c r="VVY115" s="50"/>
      <c r="VVZ115" s="50"/>
      <c r="VWA115" s="50"/>
      <c r="VWB115" s="50"/>
      <c r="VWC115" s="50"/>
      <c r="VWD115" s="50"/>
      <c r="VWE115" s="50"/>
      <c r="VWF115" s="50"/>
      <c r="VWG115" s="50"/>
      <c r="VWH115" s="50"/>
      <c r="VWI115" s="50"/>
      <c r="VWJ115" s="50"/>
      <c r="VWK115" s="50"/>
      <c r="VWL115" s="50"/>
      <c r="VWM115" s="50"/>
      <c r="VWN115" s="50"/>
      <c r="VWO115" s="50"/>
      <c r="VWP115" s="50"/>
      <c r="VWQ115" s="50"/>
      <c r="VWR115" s="50"/>
      <c r="VWS115" s="50"/>
      <c r="VWT115" s="50"/>
      <c r="VWU115" s="50"/>
      <c r="VWV115" s="50"/>
      <c r="VWW115" s="50"/>
      <c r="VWX115" s="50"/>
      <c r="VWY115" s="50"/>
      <c r="VWZ115" s="50"/>
      <c r="VXA115" s="50"/>
      <c r="VXB115" s="50"/>
      <c r="VXC115" s="50"/>
      <c r="VXD115" s="50"/>
      <c r="VXE115" s="50"/>
      <c r="VXF115" s="50"/>
      <c r="VXG115" s="50"/>
      <c r="VXH115" s="50"/>
      <c r="VXI115" s="50"/>
      <c r="VXJ115" s="50"/>
      <c r="VXK115" s="50"/>
      <c r="VXL115" s="50"/>
      <c r="VXM115" s="50"/>
      <c r="VXN115" s="50"/>
      <c r="VXO115" s="50"/>
      <c r="VXP115" s="50"/>
      <c r="VXQ115" s="50"/>
      <c r="VXR115" s="50"/>
      <c r="VXS115" s="50"/>
      <c r="VXT115" s="50"/>
      <c r="VXU115" s="50"/>
      <c r="VXV115" s="50"/>
      <c r="VXW115" s="50"/>
      <c r="VXX115" s="50"/>
      <c r="VXY115" s="50"/>
      <c r="VXZ115" s="50"/>
      <c r="VYA115" s="50"/>
      <c r="VYB115" s="50"/>
      <c r="VYC115" s="50"/>
      <c r="VYD115" s="50"/>
      <c r="VYE115" s="50"/>
      <c r="VYF115" s="50"/>
      <c r="VYG115" s="50"/>
      <c r="VYH115" s="50"/>
      <c r="VYI115" s="50"/>
      <c r="VYJ115" s="50"/>
      <c r="VYK115" s="50"/>
      <c r="VYL115" s="50"/>
      <c r="VYM115" s="50"/>
      <c r="VYN115" s="50"/>
      <c r="VYO115" s="50"/>
      <c r="VYP115" s="50"/>
      <c r="VYQ115" s="50"/>
      <c r="VYR115" s="50"/>
      <c r="VYS115" s="50"/>
      <c r="VYT115" s="50"/>
      <c r="VYU115" s="50"/>
      <c r="VYV115" s="50"/>
      <c r="VYW115" s="50"/>
      <c r="VYX115" s="50"/>
      <c r="VYY115" s="50"/>
      <c r="VYZ115" s="50"/>
      <c r="VZA115" s="50"/>
      <c r="VZB115" s="50"/>
      <c r="VZC115" s="50"/>
      <c r="VZD115" s="50"/>
      <c r="VZE115" s="50"/>
      <c r="VZF115" s="50"/>
      <c r="VZG115" s="50"/>
      <c r="VZH115" s="50"/>
      <c r="VZI115" s="50"/>
      <c r="VZJ115" s="50"/>
      <c r="VZK115" s="50"/>
      <c r="VZL115" s="50"/>
      <c r="VZM115" s="50"/>
      <c r="VZN115" s="50"/>
      <c r="VZO115" s="50"/>
      <c r="VZP115" s="50"/>
      <c r="VZQ115" s="50"/>
      <c r="VZR115" s="50"/>
      <c r="VZS115" s="50"/>
      <c r="VZT115" s="50"/>
      <c r="VZU115" s="50"/>
      <c r="VZV115" s="50"/>
      <c r="VZW115" s="50"/>
      <c r="VZX115" s="50"/>
      <c r="VZY115" s="50"/>
      <c r="VZZ115" s="50"/>
      <c r="WAA115" s="50"/>
      <c r="WAB115" s="50"/>
      <c r="WAC115" s="50"/>
      <c r="WAD115" s="50"/>
      <c r="WAE115" s="50"/>
      <c r="WAF115" s="50"/>
      <c r="WAG115" s="50"/>
      <c r="WAH115" s="50"/>
      <c r="WAI115" s="50"/>
      <c r="WAJ115" s="50"/>
      <c r="WAK115" s="50"/>
      <c r="WAL115" s="50"/>
      <c r="WAM115" s="50"/>
      <c r="WAN115" s="50"/>
      <c r="WAO115" s="50"/>
      <c r="WAP115" s="50"/>
      <c r="WAQ115" s="50"/>
      <c r="WAR115" s="50"/>
      <c r="WAS115" s="50"/>
      <c r="WAT115" s="50"/>
      <c r="WAU115" s="50"/>
      <c r="WAV115" s="50"/>
      <c r="WAW115" s="50"/>
      <c r="WAX115" s="50"/>
      <c r="WAY115" s="50"/>
      <c r="WAZ115" s="50"/>
      <c r="WBA115" s="50"/>
      <c r="WBB115" s="50"/>
      <c r="WBC115" s="50"/>
      <c r="WBD115" s="50"/>
      <c r="WBE115" s="50"/>
      <c r="WBF115" s="50"/>
      <c r="WBG115" s="50"/>
      <c r="WBH115" s="50"/>
      <c r="WBI115" s="50"/>
      <c r="WBJ115" s="50"/>
      <c r="WBK115" s="50"/>
      <c r="WBL115" s="50"/>
      <c r="WBM115" s="50"/>
      <c r="WBN115" s="50"/>
      <c r="WBO115" s="50"/>
      <c r="WBP115" s="50"/>
      <c r="WBQ115" s="50"/>
      <c r="WBR115" s="50"/>
      <c r="WBS115" s="50"/>
      <c r="WBT115" s="50"/>
      <c r="WBU115" s="50"/>
      <c r="WBV115" s="50"/>
      <c r="WBW115" s="50"/>
      <c r="WBX115" s="50"/>
      <c r="WBY115" s="50"/>
      <c r="WBZ115" s="50"/>
      <c r="WCA115" s="50"/>
      <c r="WCB115" s="50"/>
      <c r="WCC115" s="50"/>
      <c r="WCD115" s="50"/>
      <c r="WCE115" s="50"/>
      <c r="WCF115" s="50"/>
      <c r="WCG115" s="50"/>
      <c r="WCH115" s="50"/>
      <c r="WCI115" s="50"/>
      <c r="WCJ115" s="50"/>
      <c r="WCK115" s="50"/>
      <c r="WCL115" s="50"/>
      <c r="WCM115" s="50"/>
      <c r="WCN115" s="50"/>
      <c r="WCO115" s="50"/>
      <c r="WCP115" s="50"/>
      <c r="WCQ115" s="50"/>
      <c r="WCR115" s="50"/>
      <c r="WCS115" s="50"/>
      <c r="WCT115" s="50"/>
      <c r="WCU115" s="50"/>
      <c r="WCV115" s="50"/>
      <c r="WCW115" s="50"/>
      <c r="WCX115" s="50"/>
      <c r="WCY115" s="50"/>
      <c r="WCZ115" s="50"/>
      <c r="WDA115" s="50"/>
      <c r="WDB115" s="50"/>
      <c r="WDC115" s="50"/>
      <c r="WDD115" s="50"/>
      <c r="WDE115" s="50"/>
      <c r="WDF115" s="50"/>
      <c r="WDG115" s="50"/>
      <c r="WDH115" s="50"/>
      <c r="WDI115" s="50"/>
      <c r="WDJ115" s="50"/>
      <c r="WDK115" s="50"/>
      <c r="WDL115" s="50"/>
      <c r="WDM115" s="50"/>
      <c r="WDN115" s="50"/>
      <c r="WDO115" s="50"/>
      <c r="WDP115" s="50"/>
      <c r="WDQ115" s="50"/>
      <c r="WDR115" s="50"/>
      <c r="WDS115" s="50"/>
      <c r="WDT115" s="50"/>
      <c r="WDU115" s="50"/>
      <c r="WDV115" s="50"/>
      <c r="WDW115" s="50"/>
      <c r="WDX115" s="50"/>
      <c r="WDY115" s="50"/>
      <c r="WDZ115" s="50"/>
      <c r="WEA115" s="50"/>
      <c r="WEB115" s="50"/>
      <c r="WEC115" s="50"/>
      <c r="WED115" s="50"/>
      <c r="WEE115" s="50"/>
      <c r="WEF115" s="50"/>
      <c r="WEG115" s="50"/>
      <c r="WEH115" s="50"/>
      <c r="WEI115" s="50"/>
      <c r="WEJ115" s="50"/>
      <c r="WEK115" s="50"/>
      <c r="WEL115" s="50"/>
      <c r="WEM115" s="50"/>
      <c r="WEN115" s="50"/>
      <c r="WEO115" s="50"/>
      <c r="WEP115" s="50"/>
      <c r="WEQ115" s="50"/>
      <c r="WER115" s="50"/>
      <c r="WES115" s="50"/>
      <c r="WET115" s="50"/>
      <c r="WEU115" s="50"/>
      <c r="WEV115" s="50"/>
      <c r="WEW115" s="50"/>
      <c r="WEX115" s="50"/>
      <c r="WEY115" s="50"/>
      <c r="WEZ115" s="50"/>
      <c r="WFA115" s="50"/>
      <c r="WFB115" s="50"/>
      <c r="WFC115" s="50"/>
      <c r="WFD115" s="50"/>
      <c r="WFE115" s="50"/>
      <c r="WFF115" s="50"/>
      <c r="WFG115" s="50"/>
      <c r="WFH115" s="50"/>
      <c r="WFI115" s="50"/>
      <c r="WFJ115" s="50"/>
      <c r="WFK115" s="50"/>
      <c r="WFL115" s="50"/>
      <c r="WFM115" s="50"/>
      <c r="WFN115" s="50"/>
      <c r="WFO115" s="50"/>
      <c r="WFP115" s="50"/>
      <c r="WFQ115" s="50"/>
      <c r="WFR115" s="50"/>
      <c r="WFS115" s="50"/>
      <c r="WFT115" s="50"/>
      <c r="WFU115" s="50"/>
      <c r="WFV115" s="50"/>
      <c r="WFW115" s="50"/>
      <c r="WFX115" s="50"/>
      <c r="WFY115" s="50"/>
      <c r="WFZ115" s="50"/>
      <c r="WGA115" s="50"/>
      <c r="WGB115" s="50"/>
      <c r="WGC115" s="50"/>
      <c r="WGD115" s="50"/>
      <c r="WGE115" s="50"/>
      <c r="WGF115" s="50"/>
      <c r="WGG115" s="50"/>
      <c r="WGH115" s="50"/>
      <c r="WGI115" s="50"/>
      <c r="WGJ115" s="50"/>
      <c r="WGK115" s="50"/>
      <c r="WGL115" s="50"/>
      <c r="WGM115" s="50"/>
      <c r="WGN115" s="50"/>
      <c r="WGO115" s="50"/>
      <c r="WGP115" s="50"/>
      <c r="WGQ115" s="50"/>
      <c r="WGR115" s="50"/>
      <c r="WGS115" s="50"/>
      <c r="WGT115" s="50"/>
      <c r="WGU115" s="50"/>
      <c r="WGV115" s="50"/>
      <c r="WGW115" s="50"/>
      <c r="WGX115" s="50"/>
      <c r="WGY115" s="50"/>
      <c r="WGZ115" s="50"/>
      <c r="WHA115" s="50"/>
      <c r="WHB115" s="50"/>
      <c r="WHC115" s="50"/>
      <c r="WHD115" s="50"/>
      <c r="WHE115" s="50"/>
      <c r="WHF115" s="50"/>
      <c r="WHG115" s="50"/>
      <c r="WHH115" s="50"/>
      <c r="WHI115" s="50"/>
      <c r="WHJ115" s="50"/>
      <c r="WHK115" s="50"/>
      <c r="WHL115" s="50"/>
      <c r="WHM115" s="50"/>
      <c r="WHN115" s="50"/>
      <c r="WHO115" s="50"/>
      <c r="WHP115" s="50"/>
      <c r="WHQ115" s="50"/>
      <c r="WHR115" s="50"/>
      <c r="WHS115" s="50"/>
      <c r="WHT115" s="50"/>
      <c r="WHU115" s="50"/>
      <c r="WHV115" s="50"/>
      <c r="WHW115" s="50"/>
      <c r="WHX115" s="50"/>
      <c r="WHY115" s="50"/>
      <c r="WHZ115" s="50"/>
      <c r="WIA115" s="50"/>
      <c r="WIB115" s="50"/>
      <c r="WIC115" s="50"/>
      <c r="WID115" s="50"/>
      <c r="WIE115" s="50"/>
      <c r="WIF115" s="50"/>
      <c r="WIG115" s="50"/>
      <c r="WIH115" s="50"/>
      <c r="WII115" s="50"/>
      <c r="WIJ115" s="50"/>
      <c r="WIK115" s="50"/>
      <c r="WIL115" s="50"/>
      <c r="WIM115" s="50"/>
      <c r="WIN115" s="50"/>
      <c r="WIO115" s="50"/>
      <c r="WIP115" s="50"/>
      <c r="WIQ115" s="50"/>
      <c r="WIR115" s="50"/>
      <c r="WIS115" s="50"/>
      <c r="WIT115" s="50"/>
      <c r="WIU115" s="50"/>
      <c r="WIV115" s="50"/>
      <c r="WIW115" s="50"/>
      <c r="WIX115" s="50"/>
      <c r="WIY115" s="50"/>
      <c r="WIZ115" s="50"/>
      <c r="WJA115" s="50"/>
      <c r="WJB115" s="50"/>
      <c r="WJC115" s="50"/>
      <c r="WJD115" s="50"/>
      <c r="WJE115" s="50"/>
      <c r="WJF115" s="50"/>
      <c r="WJG115" s="50"/>
      <c r="WJH115" s="50"/>
      <c r="WJI115" s="50"/>
      <c r="WJJ115" s="50"/>
      <c r="WJK115" s="50"/>
      <c r="WJL115" s="50"/>
      <c r="WJM115" s="50"/>
      <c r="WJN115" s="50"/>
      <c r="WJO115" s="50"/>
      <c r="WJP115" s="50"/>
      <c r="WJQ115" s="50"/>
      <c r="WJR115" s="50"/>
      <c r="WJS115" s="50"/>
      <c r="WJT115" s="50"/>
      <c r="WJU115" s="50"/>
      <c r="WJV115" s="50"/>
      <c r="WJW115" s="50"/>
      <c r="WJX115" s="50"/>
      <c r="WJY115" s="50"/>
      <c r="WJZ115" s="50"/>
      <c r="WKA115" s="50"/>
      <c r="WKB115" s="50"/>
      <c r="WKC115" s="50"/>
      <c r="WKD115" s="50"/>
      <c r="WKE115" s="50"/>
      <c r="WKF115" s="50"/>
      <c r="WKG115" s="50"/>
      <c r="WKH115" s="50"/>
      <c r="WKI115" s="50"/>
      <c r="WKJ115" s="50"/>
      <c r="WKK115" s="50"/>
      <c r="WKL115" s="50"/>
      <c r="WKM115" s="50"/>
      <c r="WKN115" s="50"/>
      <c r="WKO115" s="50"/>
      <c r="WKP115" s="50"/>
      <c r="WKQ115" s="50"/>
      <c r="WKR115" s="50"/>
      <c r="WKS115" s="50"/>
      <c r="WKT115" s="50"/>
      <c r="WKU115" s="50"/>
      <c r="WKV115" s="50"/>
      <c r="WKW115" s="50"/>
      <c r="WKX115" s="50"/>
      <c r="WKY115" s="50"/>
      <c r="WKZ115" s="50"/>
      <c r="WLA115" s="50"/>
      <c r="WLB115" s="50"/>
      <c r="WLC115" s="50"/>
      <c r="WLD115" s="50"/>
      <c r="WLE115" s="50"/>
      <c r="WLF115" s="50"/>
      <c r="WLG115" s="50"/>
      <c r="WLH115" s="50"/>
      <c r="WLI115" s="50"/>
      <c r="WLJ115" s="50"/>
      <c r="WLK115" s="50"/>
      <c r="WLL115" s="50"/>
      <c r="WLM115" s="50"/>
      <c r="WLN115" s="50"/>
      <c r="WLO115" s="50"/>
      <c r="WLP115" s="50"/>
      <c r="WLQ115" s="50"/>
      <c r="WLR115" s="50"/>
      <c r="WLS115" s="50"/>
      <c r="WLT115" s="50"/>
      <c r="WLU115" s="50"/>
      <c r="WLV115" s="50"/>
      <c r="WLW115" s="50"/>
      <c r="WLX115" s="50"/>
      <c r="WLY115" s="50"/>
      <c r="WLZ115" s="50"/>
      <c r="WMA115" s="50"/>
      <c r="WMB115" s="50"/>
      <c r="WMC115" s="50"/>
      <c r="WMD115" s="50"/>
      <c r="WME115" s="50"/>
      <c r="WMF115" s="50"/>
      <c r="WMG115" s="50"/>
      <c r="WMH115" s="50"/>
      <c r="WMI115" s="50"/>
      <c r="WMJ115" s="50"/>
      <c r="WMK115" s="50"/>
      <c r="WML115" s="50"/>
      <c r="WMM115" s="50"/>
      <c r="WMN115" s="50"/>
      <c r="WMO115" s="50"/>
      <c r="WMP115" s="50"/>
      <c r="WMQ115" s="50"/>
      <c r="WMR115" s="50"/>
      <c r="WMS115" s="50"/>
      <c r="WMT115" s="50"/>
      <c r="WMU115" s="50"/>
      <c r="WMV115" s="50"/>
      <c r="WMW115" s="50"/>
      <c r="WMX115" s="50"/>
      <c r="WMY115" s="50"/>
      <c r="WMZ115" s="50"/>
      <c r="WNA115" s="50"/>
      <c r="WNB115" s="50"/>
      <c r="WNC115" s="50"/>
      <c r="WND115" s="50"/>
      <c r="WNE115" s="50"/>
      <c r="WNF115" s="50"/>
      <c r="WNG115" s="50"/>
      <c r="WNH115" s="50"/>
      <c r="WNI115" s="50"/>
      <c r="WNJ115" s="50"/>
      <c r="WNK115" s="50"/>
      <c r="WNL115" s="50"/>
      <c r="WNM115" s="50"/>
      <c r="WNN115" s="50"/>
      <c r="WNO115" s="50"/>
      <c r="WNP115" s="50"/>
      <c r="WNQ115" s="50"/>
      <c r="WNR115" s="50"/>
      <c r="WNS115" s="50"/>
      <c r="WNT115" s="50"/>
      <c r="WNU115" s="50"/>
      <c r="WNV115" s="50"/>
      <c r="WNW115" s="50"/>
      <c r="WNX115" s="50"/>
      <c r="WNY115" s="50"/>
      <c r="WNZ115" s="50"/>
      <c r="WOA115" s="50"/>
      <c r="WOB115" s="50"/>
      <c r="WOC115" s="50"/>
      <c r="WOD115" s="50"/>
      <c r="WOE115" s="50"/>
      <c r="WOF115" s="50"/>
      <c r="WOG115" s="50"/>
      <c r="WOH115" s="50"/>
      <c r="WOI115" s="50"/>
      <c r="WOJ115" s="50"/>
      <c r="WOK115" s="50"/>
      <c r="WOL115" s="50"/>
      <c r="WOM115" s="50"/>
      <c r="WON115" s="50"/>
      <c r="WOO115" s="50"/>
      <c r="WOP115" s="50"/>
      <c r="WOQ115" s="50"/>
      <c r="WOR115" s="50"/>
      <c r="WOS115" s="50"/>
      <c r="WOT115" s="50"/>
      <c r="WOU115" s="50"/>
      <c r="WOV115" s="50"/>
      <c r="WOW115" s="50"/>
      <c r="WOX115" s="50"/>
      <c r="WOY115" s="50"/>
      <c r="WOZ115" s="50"/>
      <c r="WPA115" s="50"/>
      <c r="WPB115" s="50"/>
      <c r="WPC115" s="50"/>
      <c r="WPD115" s="50"/>
      <c r="WPE115" s="50"/>
      <c r="WPF115" s="50"/>
      <c r="WPG115" s="50"/>
      <c r="WPH115" s="50"/>
      <c r="WPI115" s="50"/>
      <c r="WPJ115" s="50"/>
      <c r="WPK115" s="50"/>
      <c r="WPL115" s="50"/>
      <c r="WPM115" s="50"/>
      <c r="WPN115" s="50"/>
      <c r="WPO115" s="50"/>
      <c r="WPP115" s="50"/>
      <c r="WPQ115" s="50"/>
      <c r="WPR115" s="50"/>
      <c r="WPS115" s="50"/>
      <c r="WPT115" s="50"/>
      <c r="WPU115" s="50"/>
      <c r="WPV115" s="50"/>
      <c r="WPW115" s="50"/>
      <c r="WPX115" s="50"/>
      <c r="WPY115" s="50"/>
      <c r="WPZ115" s="50"/>
      <c r="WQA115" s="50"/>
      <c r="WQB115" s="50"/>
      <c r="WQC115" s="50"/>
      <c r="WQD115" s="50"/>
      <c r="WQE115" s="50"/>
      <c r="WQF115" s="50"/>
      <c r="WQG115" s="50"/>
      <c r="WQH115" s="50"/>
      <c r="WQI115" s="50"/>
      <c r="WQJ115" s="50"/>
      <c r="WQK115" s="50"/>
      <c r="WQL115" s="50"/>
      <c r="WQM115" s="50"/>
      <c r="WQN115" s="50"/>
      <c r="WQO115" s="50"/>
      <c r="WQP115" s="50"/>
      <c r="WQQ115" s="50"/>
      <c r="WQR115" s="50"/>
      <c r="WQS115" s="50"/>
      <c r="WQT115" s="50"/>
      <c r="WQU115" s="50"/>
      <c r="WQV115" s="50"/>
      <c r="WQW115" s="50"/>
      <c r="WQX115" s="50"/>
      <c r="WQY115" s="50"/>
      <c r="WQZ115" s="50"/>
      <c r="WRA115" s="50"/>
      <c r="WRB115" s="50"/>
      <c r="WRC115" s="50"/>
      <c r="WRD115" s="50"/>
      <c r="WRE115" s="50"/>
      <c r="WRF115" s="50"/>
      <c r="WRG115" s="50"/>
      <c r="WRH115" s="50"/>
      <c r="WRI115" s="50"/>
      <c r="WRJ115" s="50"/>
      <c r="WRK115" s="50"/>
      <c r="WRL115" s="50"/>
      <c r="WRM115" s="50"/>
      <c r="WRN115" s="50"/>
      <c r="WRO115" s="50"/>
      <c r="WRP115" s="50"/>
      <c r="WRQ115" s="50"/>
      <c r="WRR115" s="50"/>
      <c r="WRS115" s="50"/>
      <c r="WRT115" s="50"/>
      <c r="WRU115" s="50"/>
      <c r="WRV115" s="50"/>
      <c r="WRW115" s="50"/>
      <c r="WRX115" s="50"/>
      <c r="WRY115" s="50"/>
      <c r="WRZ115" s="50"/>
      <c r="WSA115" s="50"/>
      <c r="WSB115" s="50"/>
      <c r="WSC115" s="50"/>
      <c r="WSD115" s="50"/>
      <c r="WSE115" s="50"/>
      <c r="WSF115" s="50"/>
      <c r="WSG115" s="50"/>
      <c r="WSH115" s="50"/>
      <c r="WSI115" s="50"/>
      <c r="WSJ115" s="50"/>
      <c r="WSK115" s="50"/>
      <c r="WSL115" s="50"/>
      <c r="WSM115" s="50"/>
      <c r="WSN115" s="50"/>
      <c r="WSO115" s="50"/>
      <c r="WSP115" s="50"/>
      <c r="WSQ115" s="50"/>
      <c r="WSR115" s="50"/>
      <c r="WSS115" s="50"/>
      <c r="WST115" s="50"/>
      <c r="WSU115" s="50"/>
      <c r="WSV115" s="50"/>
      <c r="WSW115" s="50"/>
      <c r="WSX115" s="50"/>
      <c r="WSY115" s="50"/>
      <c r="WSZ115" s="50"/>
      <c r="WTA115" s="50"/>
      <c r="WTB115" s="50"/>
      <c r="WTC115" s="50"/>
      <c r="WTD115" s="50"/>
      <c r="WTE115" s="50"/>
      <c r="WTF115" s="50"/>
      <c r="WTG115" s="50"/>
      <c r="WTH115" s="50"/>
      <c r="WTI115" s="50"/>
      <c r="WTJ115" s="50"/>
      <c r="WTK115" s="50"/>
      <c r="WTL115" s="50"/>
      <c r="WTM115" s="50"/>
      <c r="WTN115" s="50"/>
      <c r="WTO115" s="50"/>
      <c r="WTP115" s="50"/>
      <c r="WTQ115" s="50"/>
      <c r="WTR115" s="50"/>
      <c r="WTS115" s="50"/>
      <c r="WTT115" s="50"/>
      <c r="WTU115" s="50"/>
      <c r="WTV115" s="50"/>
      <c r="WTW115" s="50"/>
      <c r="WTX115" s="50"/>
      <c r="WTY115" s="50"/>
      <c r="WTZ115" s="50"/>
      <c r="WUA115" s="50"/>
      <c r="WUB115" s="50"/>
      <c r="WUC115" s="50"/>
      <c r="WUD115" s="50"/>
      <c r="WUE115" s="50"/>
      <c r="WUF115" s="50"/>
      <c r="WUG115" s="50"/>
      <c r="WUH115" s="50"/>
      <c r="WUI115" s="50"/>
      <c r="WUJ115" s="50"/>
      <c r="WUK115" s="50"/>
      <c r="WUL115" s="50"/>
      <c r="WUM115" s="50"/>
      <c r="WUN115" s="50"/>
      <c r="WUO115" s="50"/>
      <c r="WUP115" s="50"/>
      <c r="WUQ115" s="50"/>
      <c r="WUR115" s="50"/>
      <c r="WUS115" s="50"/>
      <c r="WUT115" s="50"/>
      <c r="WUU115" s="50"/>
      <c r="WUV115" s="50"/>
      <c r="WUW115" s="50"/>
      <c r="WUX115" s="50"/>
      <c r="WUY115" s="50"/>
      <c r="WUZ115" s="50"/>
      <c r="WVA115" s="50"/>
      <c r="WVB115" s="50"/>
      <c r="WVC115" s="50"/>
      <c r="WVD115" s="50"/>
      <c r="WVE115" s="50"/>
      <c r="WVF115" s="50"/>
      <c r="WVG115" s="50"/>
      <c r="WVH115" s="50"/>
      <c r="WVI115" s="50"/>
      <c r="WVJ115" s="50"/>
      <c r="WVK115" s="50"/>
      <c r="WVL115" s="50"/>
      <c r="WVM115" s="50"/>
      <c r="WVN115" s="50"/>
      <c r="WVO115" s="50"/>
      <c r="WVP115" s="50"/>
      <c r="WVQ115" s="50"/>
      <c r="WVR115" s="50"/>
      <c r="WVS115" s="50"/>
      <c r="WVT115" s="50"/>
      <c r="WVU115" s="50"/>
      <c r="WVV115" s="50"/>
      <c r="WVW115" s="50"/>
      <c r="WVX115" s="50"/>
      <c r="WVY115" s="50"/>
      <c r="WVZ115" s="50"/>
      <c r="WWA115" s="50"/>
      <c r="WWB115" s="50"/>
      <c r="WWC115" s="50"/>
      <c r="WWD115" s="50"/>
      <c r="WWE115" s="50"/>
      <c r="WWF115" s="50"/>
      <c r="WWG115" s="50"/>
      <c r="WWH115" s="50"/>
      <c r="WWI115" s="50"/>
      <c r="WWJ115" s="50"/>
      <c r="WWK115" s="50"/>
      <c r="WWL115" s="50"/>
      <c r="WWM115" s="50"/>
      <c r="WWN115" s="50"/>
      <c r="WWO115" s="50"/>
      <c r="WWP115" s="50"/>
      <c r="WWQ115" s="50"/>
      <c r="WWR115" s="50"/>
      <c r="WWS115" s="50"/>
      <c r="WWT115" s="50"/>
      <c r="WWU115" s="50"/>
      <c r="WWV115" s="50"/>
      <c r="WWW115" s="50"/>
      <c r="WWX115" s="50"/>
      <c r="WWY115" s="50"/>
      <c r="WWZ115" s="50"/>
      <c r="WXA115" s="50"/>
      <c r="WXB115" s="50"/>
      <c r="WXC115" s="50"/>
      <c r="WXD115" s="50"/>
      <c r="WXE115" s="50"/>
      <c r="WXF115" s="50"/>
      <c r="WXG115" s="50"/>
      <c r="WXH115" s="50"/>
      <c r="WXI115" s="50"/>
      <c r="WXJ115" s="50"/>
      <c r="WXK115" s="50"/>
      <c r="WXL115" s="50"/>
      <c r="WXM115" s="50"/>
      <c r="WXN115" s="50"/>
      <c r="WXO115" s="50"/>
      <c r="WXP115" s="50"/>
      <c r="WXQ115" s="50"/>
      <c r="WXR115" s="50"/>
      <c r="WXS115" s="50"/>
      <c r="WXT115" s="50"/>
      <c r="WXU115" s="50"/>
      <c r="WXV115" s="50"/>
      <c r="WXW115" s="50"/>
      <c r="WXX115" s="50"/>
      <c r="WXY115" s="50"/>
      <c r="WXZ115" s="50"/>
      <c r="WYA115" s="50"/>
      <c r="WYB115" s="50"/>
      <c r="WYC115" s="50"/>
      <c r="WYD115" s="50"/>
      <c r="WYE115" s="50"/>
      <c r="WYF115" s="50"/>
      <c r="WYG115" s="50"/>
      <c r="WYH115" s="50"/>
      <c r="WYI115" s="50"/>
      <c r="WYJ115" s="50"/>
      <c r="WYK115" s="50"/>
      <c r="WYL115" s="50"/>
      <c r="WYM115" s="50"/>
      <c r="WYN115" s="50"/>
      <c r="WYO115" s="50"/>
      <c r="WYP115" s="50"/>
      <c r="WYQ115" s="50"/>
      <c r="WYR115" s="50"/>
      <c r="WYS115" s="50"/>
      <c r="WYT115" s="50"/>
      <c r="WYU115" s="50"/>
      <c r="WYV115" s="50"/>
      <c r="WYW115" s="50"/>
      <c r="WYX115" s="50"/>
      <c r="WYY115" s="50"/>
      <c r="WYZ115" s="50"/>
      <c r="WZA115" s="50"/>
      <c r="WZB115" s="50"/>
      <c r="WZC115" s="50"/>
      <c r="WZD115" s="50"/>
      <c r="WZE115" s="50"/>
      <c r="WZF115" s="50"/>
      <c r="WZG115" s="50"/>
      <c r="WZH115" s="50"/>
      <c r="WZI115" s="50"/>
      <c r="WZJ115" s="50"/>
      <c r="WZK115" s="50"/>
      <c r="WZL115" s="50"/>
      <c r="WZM115" s="50"/>
      <c r="WZN115" s="50"/>
      <c r="WZO115" s="50"/>
      <c r="WZP115" s="50"/>
      <c r="WZQ115" s="50"/>
      <c r="WZR115" s="50"/>
      <c r="WZS115" s="50"/>
      <c r="WZT115" s="50"/>
      <c r="WZU115" s="50"/>
      <c r="WZV115" s="50"/>
      <c r="WZW115" s="50"/>
      <c r="WZX115" s="50"/>
      <c r="WZY115" s="50"/>
      <c r="WZZ115" s="50"/>
      <c r="XAA115" s="50"/>
      <c r="XAB115" s="50"/>
      <c r="XAC115" s="50"/>
      <c r="XAD115" s="50"/>
      <c r="XAE115" s="50"/>
      <c r="XAF115" s="50"/>
      <c r="XAG115" s="50"/>
      <c r="XAH115" s="50"/>
      <c r="XAI115" s="50"/>
      <c r="XAJ115" s="50"/>
      <c r="XAK115" s="50"/>
      <c r="XAL115" s="50"/>
      <c r="XAM115" s="50"/>
      <c r="XAN115" s="50"/>
      <c r="XAO115" s="50"/>
      <c r="XAP115" s="50"/>
      <c r="XAQ115" s="50"/>
      <c r="XAR115" s="50"/>
      <c r="XAS115" s="50"/>
      <c r="XAT115" s="50"/>
      <c r="XAU115" s="50"/>
      <c r="XAV115" s="50"/>
      <c r="XAW115" s="50"/>
      <c r="XAX115" s="50"/>
      <c r="XAY115" s="50"/>
      <c r="XAZ115" s="50"/>
      <c r="XBA115" s="50"/>
      <c r="XBB115" s="50"/>
      <c r="XBC115" s="50"/>
      <c r="XBD115" s="50"/>
      <c r="XBE115" s="50"/>
      <c r="XBF115" s="50"/>
      <c r="XBG115" s="50"/>
      <c r="XBH115" s="50"/>
      <c r="XBI115" s="50"/>
      <c r="XBJ115" s="50"/>
      <c r="XBK115" s="50"/>
      <c r="XBL115" s="50"/>
      <c r="XBM115" s="50"/>
      <c r="XBN115" s="50"/>
      <c r="XBO115" s="50"/>
      <c r="XBP115" s="50"/>
      <c r="XBQ115" s="50"/>
      <c r="XBR115" s="50"/>
      <c r="XBS115" s="50"/>
      <c r="XBT115" s="50"/>
      <c r="XBU115" s="50"/>
      <c r="XBV115" s="50"/>
      <c r="XBW115" s="50"/>
      <c r="XBX115" s="50"/>
      <c r="XBY115" s="50"/>
      <c r="XBZ115" s="50"/>
      <c r="XCA115" s="50"/>
      <c r="XCB115" s="50"/>
      <c r="XCC115" s="50"/>
      <c r="XCD115" s="50"/>
      <c r="XCE115" s="50"/>
      <c r="XCF115" s="50"/>
      <c r="XCG115" s="50"/>
      <c r="XCH115" s="50"/>
      <c r="XCI115" s="50"/>
      <c r="XCJ115" s="50"/>
      <c r="XCK115" s="50"/>
      <c r="XCL115" s="50"/>
      <c r="XCM115" s="50"/>
      <c r="XCN115" s="50"/>
      <c r="XCO115" s="50"/>
      <c r="XCP115" s="50"/>
      <c r="XCQ115" s="50"/>
      <c r="XCR115" s="50"/>
      <c r="XCS115" s="50"/>
      <c r="XCT115" s="50"/>
      <c r="XCU115" s="50"/>
      <c r="XCV115" s="50"/>
      <c r="XCW115" s="50"/>
      <c r="XCX115" s="50"/>
      <c r="XCY115" s="50"/>
      <c r="XCZ115" s="50"/>
      <c r="XDA115" s="50"/>
      <c r="XDB115" s="50"/>
      <c r="XDC115" s="50"/>
      <c r="XDD115" s="50"/>
      <c r="XDE115" s="50"/>
      <c r="XDF115" s="50"/>
      <c r="XDG115" s="50"/>
      <c r="XDH115" s="50"/>
      <c r="XDI115" s="50"/>
      <c r="XDJ115" s="50"/>
      <c r="XDK115" s="50"/>
      <c r="XDL115" s="50"/>
      <c r="XDM115" s="50"/>
      <c r="XDN115" s="50"/>
      <c r="XDO115" s="50"/>
      <c r="XDP115" s="50"/>
      <c r="XDQ115" s="50"/>
      <c r="XDR115" s="50"/>
      <c r="XDS115" s="50"/>
      <c r="XDT115" s="50"/>
      <c r="XDU115" s="50"/>
      <c r="XDV115" s="50"/>
      <c r="XDW115" s="50"/>
      <c r="XDX115" s="50"/>
      <c r="XDY115" s="50"/>
      <c r="XDZ115" s="50"/>
      <c r="XEA115" s="50"/>
      <c r="XEB115" s="50"/>
      <c r="XEC115" s="50"/>
      <c r="XED115" s="50"/>
      <c r="XEE115" s="50"/>
      <c r="XEF115" s="50"/>
      <c r="XEG115" s="50"/>
      <c r="XEH115" s="50"/>
      <c r="XEI115" s="50"/>
      <c r="XEJ115" s="50"/>
      <c r="XEK115" s="50"/>
      <c r="XEL115" s="50"/>
      <c r="XEM115" s="50"/>
      <c r="XEN115" s="50"/>
      <c r="XEO115" s="50"/>
      <c r="XEP115" s="50"/>
      <c r="XEQ115" s="50"/>
      <c r="XER115" s="50"/>
      <c r="XES115" s="50"/>
      <c r="XET115" s="50"/>
      <c r="XEU115" s="50"/>
      <c r="XEV115" s="50"/>
      <c r="XEW115" s="50"/>
      <c r="XEX115" s="50"/>
      <c r="XEY115" s="50"/>
      <c r="XEZ115" s="50"/>
      <c r="XFA115" s="50"/>
      <c r="XFB115" s="50"/>
    </row>
    <row r="116" s="1" customFormat="1" ht="18.75" spans="1:6">
      <c r="A116" s="6"/>
      <c r="B116" s="46" t="s">
        <v>37</v>
      </c>
      <c r="D116" s="7"/>
      <c r="F116" s="46" t="s">
        <v>38</v>
      </c>
    </row>
    <row r="117" s="1" customFormat="1" ht="12" customHeight="1" spans="1:6">
      <c r="A117" s="6"/>
      <c r="B117" s="7"/>
      <c r="D117" s="7"/>
      <c r="F117" s="47"/>
    </row>
    <row r="118" s="1" customFormat="1" spans="1:12">
      <c r="A118" s="48"/>
      <c r="B118" s="7"/>
      <c r="C118" s="10"/>
      <c r="D118" s="7"/>
      <c r="E118" s="7"/>
      <c r="F118" s="11"/>
      <c r="G118" s="11"/>
      <c r="H118" s="11"/>
      <c r="I118" s="11"/>
      <c r="J118" s="11"/>
      <c r="K118" s="11"/>
      <c r="L118" s="10"/>
    </row>
  </sheetData>
  <mergeCells count="9">
    <mergeCell ref="A1:L1"/>
    <mergeCell ref="A2:E2"/>
    <mergeCell ref="F2:J2"/>
    <mergeCell ref="C112:D112"/>
    <mergeCell ref="B113:J113"/>
    <mergeCell ref="B114:J114"/>
    <mergeCell ref="A115:L115"/>
    <mergeCell ref="A118:C118"/>
    <mergeCell ref="D6:D10"/>
  </mergeCells>
  <printOptions horizontalCentered="1"/>
  <pageMargins left="0.314583333333333" right="0.314583333333333" top="0.393055555555556" bottom="0.590277777777778" header="0.196527777777778" footer="0.393055555555556"/>
  <pageSetup paperSize="8" scale="75" orientation="landscape" horizontalDpi="600"/>
  <headerFooter/>
  <rowBreaks count="6" manualBreakCount="6">
    <brk id="14" max="11" man="1"/>
    <brk id="20" max="11" man="1"/>
    <brk id="76" max="11" man="1"/>
    <brk id="101" max="11" man="1"/>
    <brk id="116" max="11" man="1"/>
    <brk id="119" max="16383" man="1"/>
  </rowBreaks>
  <colBreaks count="1" manualBreakCount="1">
    <brk id="12" max="117"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编制说明</vt:lpstr>
      <vt:lpstr>汇总表</vt:lpstr>
      <vt:lpstr>招标清单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2025-03-31T02:51:14Z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15679C3D908E47DDBD828C46D4C94538_13</vt:lpwstr>
  </property>
  <property fmtid="{D5CDD505-2E9C-101B-9397-08002B2CF9AE}" pid="3" name="KSOProductBuildVer">
    <vt:lpwstr>2052-12.1.0.20305</vt:lpwstr>
  </property>
  <property fmtid="{D5CDD505-2E9C-101B-9397-08002B2CF9AE}" pid="4" name="KSOReadingLayout">
    <vt:bool>true</vt:bool>
  </property>
</Properties>
</file>